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All shortcuts" sheetId="2" state="visible" r:id="rId4"/>
    <sheet name="1 Navigate" sheetId="3" state="visible" r:id="rId5"/>
    <sheet name="2 Select" sheetId="4" state="visible" r:id="rId6"/>
    <sheet name="3 Edit" sheetId="5" state="visible" r:id="rId7"/>
    <sheet name="4 Format" sheetId="6" state="visible" r:id="rId8"/>
    <sheet name="5 Formulas" sheetId="7" state="visible" r:id="rId9"/>
    <sheet name="6 Rows and columns" sheetId="8" state="visible" r:id="rId10"/>
    <sheet name="7 Data" sheetId="9" state="visible" r:id="rId11"/>
    <sheet name="My top 10" sheetId="10" state="visible" r:id="rId12"/>
  </sheets>
  <definedNames>
    <definedName function="false" hidden="false" localSheetId="9" name="_xlnm.Print_Area" vbProcedure="false">'My top 10'!$B$1:$L$17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<sst xmlns="http://schemas.openxmlformats.org/spreadsheetml/2006/main" count="726" uniqueCount="490">
  <si>
    <t xml:space="preserve">Spreadsheet shortcuts: free practice workbook</t>
  </si>
  <si>
    <t xml:space="preserve">25 Google Sheets + Excel shortcuts, one tab per group, a task for each shortcut that checks your answer.</t>
  </si>
  <si>
    <t xml:space="preserve">What you get</t>
  </si>
  <si>
    <t xml:space="preserve">Practice every shortcut from the cheat sheet on small, slightly messy data. The Check column tells you when you got it.</t>
  </si>
  <si>
    <t xml:space="preserve">Tabs</t>
  </si>
  <si>
    <t xml:space="preserve">All shortcuts</t>
  </si>
  <si>
    <t xml:space="preserve">The 25 shortcuts: Google Sheets and Excel, Windows and Mac, side by side.</t>
  </si>
  <si>
    <t xml:space="preserve">1 Navigate</t>
  </si>
  <si>
    <t xml:space="preserve">Jump around 41 orders without scrolling (4 tasks).</t>
  </si>
  <si>
    <t xml:space="preserve">2 Select</t>
  </si>
  <si>
    <t xml:space="preserve">Grab columns, rows and blocks, read the totals (4 tasks).</t>
  </si>
  <si>
    <t xml:space="preserve">3 Edit</t>
  </si>
  <si>
    <t xml:space="preserve">Fix, fill, paste values and stamp today's date (5 tasks).</t>
  </si>
  <si>
    <t xml:space="preserve">4 Format</t>
  </si>
  <si>
    <t xml:space="preserve">Money, percentages, commas and a border (4 tasks).</t>
  </si>
  <si>
    <t xml:space="preserve">5 Formulas</t>
  </si>
  <si>
    <t xml:space="preserve">Lock a reference with F4, catch a typed-over formula (2 tasks).</t>
  </si>
  <si>
    <t xml:space="preserve">6 Rows and columns</t>
  </si>
  <si>
    <t xml:space="preserve">Insert, delete and add a tab (3 tasks).</t>
  </si>
  <si>
    <t xml:space="preserve">7 Data</t>
  </si>
  <si>
    <t xml:space="preserve">Find and replace, make a table, filter (3 tasks).</t>
  </si>
  <si>
    <t xml:space="preserve">My top 10</t>
  </si>
  <si>
    <t xml:space="preserve">Pick your 10 from a dropdown, print it, tick off a practice day at a time.</t>
  </si>
  <si>
    <t xml:space="preserve">How to use it</t>
  </si>
  <si>
    <t xml:space="preserve">Mint cells are inputs: change them and watch the results update. Type your answer in the mint cell; the green Check cell says ✓ Correct or Try again.</t>
  </si>
  <si>
    <t xml:space="preserve">Tasks marked 'type x' can't be checked by a formula (formatting, new tabs): do them, then type x.</t>
  </si>
  <si>
    <t xml:space="preserve">Made a mess? Ctrl+Z (Mac: Cmd+Z) undoes it. Or grab a fresh copy of the file.</t>
  </si>
  <si>
    <t xml:space="preserve">Full guide</t>
  </si>
  <si>
    <t xml:space="preserve">https://masterthesheets.com/blog/spreadsheet-shortcuts</t>
  </si>
  <si>
    <t xml:space="preserve">Free course</t>
  </si>
  <si>
    <t xml:space="preserve">https://masterthesheets.com/courses/white-belt</t>
  </si>
  <si>
    <t xml:space="preserve">Template</t>
  </si>
  <si>
    <t xml:space="preserve">Everything Bundle (every MasterTheSheets template, Google Sheets + Excel): https://masterthesheets.etsy.com/listing/4583602355</t>
  </si>
  <si>
    <t xml:space="preserve">Free to use for yourself and your team. Please don't resell it. Made by MasterTheSheets. Master The Sheets. Learn it by doing it.</t>
  </si>
  <si>
    <t xml:space="preserve">All 25 shortcuts</t>
  </si>
  <si>
    <t xml:space="preserve">Ctrl means the Control key, on a Mac too. Arrow = any arrow key. Checked against Google's and Microsoft's shortcut pages, Sep 2026.</t>
  </si>
  <si>
    <t xml:space="preserve">#</t>
  </si>
  <si>
    <t xml:space="preserve">Group</t>
  </si>
  <si>
    <t xml:space="preserve">Shortcut</t>
  </si>
  <si>
    <t xml:space="preserve">Sheets (Windows)</t>
  </si>
  <si>
    <t xml:space="preserve">Sheets (Mac)</t>
  </si>
  <si>
    <t xml:space="preserve">Excel (Windows)</t>
  </si>
  <si>
    <t xml:space="preserve">Excel (Mac)</t>
  </si>
  <si>
    <t xml:space="preserve">Navigate</t>
  </si>
  <si>
    <t xml:space="preserve">Jump to the edge of the data</t>
  </si>
  <si>
    <t xml:space="preserve">Ctrl+Arrow</t>
  </si>
  <si>
    <t xml:space="preserve">Cmd+Arrow</t>
  </si>
  <si>
    <t xml:space="preserve">Go to the top of the sheet</t>
  </si>
  <si>
    <t xml:space="preserve">Ctrl+Home</t>
  </si>
  <si>
    <t xml:space="preserve">Cmd+Fn+←</t>
  </si>
  <si>
    <t xml:space="preserve">Go to the last used cell</t>
  </si>
  <si>
    <t xml:space="preserve">Ctrl+End</t>
  </si>
  <si>
    <t xml:space="preserve">Cmd+Fn+→</t>
  </si>
  <si>
    <t xml:space="preserve">Next / previous tab</t>
  </si>
  <si>
    <t xml:space="preserve">Alt+↓ / Alt+↑</t>
  </si>
  <si>
    <t xml:space="preserve">Option+↓ / Option+↑</t>
  </si>
  <si>
    <t xml:space="preserve">Ctrl+PgDn / Ctrl+PgUp</t>
  </si>
  <si>
    <t xml:space="preserve">Option+→ / Option+←</t>
  </si>
  <si>
    <t xml:space="preserve">Select</t>
  </si>
  <si>
    <t xml:space="preserve">Select to the edge of the data</t>
  </si>
  <si>
    <t xml:space="preserve">Ctrl+Shift+Arrow</t>
  </si>
  <si>
    <t xml:space="preserve">Cmd+Shift+Arrow</t>
  </si>
  <si>
    <t xml:space="preserve">Select the whole column</t>
  </si>
  <si>
    <t xml:space="preserve">Ctrl+Space</t>
  </si>
  <si>
    <t xml:space="preserve">Select the whole row</t>
  </si>
  <si>
    <t xml:space="preserve">Shift+Space</t>
  </si>
  <si>
    <t xml:space="preserve">Select all</t>
  </si>
  <si>
    <t xml:space="preserve">Ctrl+A</t>
  </si>
  <si>
    <t xml:space="preserve">Cmd+A</t>
  </si>
  <si>
    <t xml:space="preserve">Edit</t>
  </si>
  <si>
    <t xml:space="preserve">Edit the active cell</t>
  </si>
  <si>
    <t xml:space="preserve">Enter</t>
  </si>
  <si>
    <t xml:space="preserve">Return</t>
  </si>
  <si>
    <t xml:space="preserve">F2</t>
  </si>
  <si>
    <t xml:space="preserve">Paste values only</t>
  </si>
  <si>
    <t xml:space="preserve">Ctrl+Shift+V</t>
  </si>
  <si>
    <t xml:space="preserve">Cmd+Shift+V</t>
  </si>
  <si>
    <t xml:space="preserve">Ctrl+Alt+V, V, Enter</t>
  </si>
  <si>
    <t xml:space="preserve">Ctrl+Cmd+V, pick Values</t>
  </si>
  <si>
    <t xml:space="preserve">Fill down</t>
  </si>
  <si>
    <t xml:space="preserve">Ctrl+D</t>
  </si>
  <si>
    <t xml:space="preserve">Cmd+D</t>
  </si>
  <si>
    <t xml:space="preserve">Fill the whole selection</t>
  </si>
  <si>
    <t xml:space="preserve">Ctrl+Enter</t>
  </si>
  <si>
    <t xml:space="preserve">Cmd+Return</t>
  </si>
  <si>
    <t xml:space="preserve">Insert today's date</t>
  </si>
  <si>
    <t xml:space="preserve">Ctrl+;</t>
  </si>
  <si>
    <t xml:space="preserve">Cmd+;</t>
  </si>
  <si>
    <t xml:space="preserve">Format</t>
  </si>
  <si>
    <t xml:space="preserve">Currency format ($)</t>
  </si>
  <si>
    <t xml:space="preserve">Ctrl+Shift+4</t>
  </si>
  <si>
    <t xml:space="preserve">Percent format (%)</t>
  </si>
  <si>
    <t xml:space="preserve">Ctrl+Shift+5</t>
  </si>
  <si>
    <t xml:space="preserve">Number format (1,234.50)</t>
  </si>
  <si>
    <t xml:space="preserve">Ctrl+Shift+1</t>
  </si>
  <si>
    <t xml:space="preserve">Outline border</t>
  </si>
  <si>
    <t xml:space="preserve">Ctrl+Shift+7</t>
  </si>
  <si>
    <t xml:space="preserve">Cmd+Shift+7</t>
  </si>
  <si>
    <t xml:space="preserve">Cmd+Option+0</t>
  </si>
  <si>
    <t xml:space="preserve">Formulas</t>
  </si>
  <si>
    <t xml:space="preserve">Lock a reference ($A$1)</t>
  </si>
  <si>
    <t xml:space="preserve">F4</t>
  </si>
  <si>
    <t xml:space="preserve">Fn+F4</t>
  </si>
  <si>
    <t xml:space="preserve">Cmd+T or F4</t>
  </si>
  <si>
    <t xml:space="preserve">Show all formulas</t>
  </si>
  <si>
    <t xml:space="preserve">Ctrl+~</t>
  </si>
  <si>
    <t xml:space="preserve">Ctrl+`</t>
  </si>
  <si>
    <t xml:space="preserve">Rows and columns</t>
  </si>
  <si>
    <t xml:space="preserve">Insert rows or columns*</t>
  </si>
  <si>
    <t xml:space="preserve">Ctrl+Alt+=</t>
  </si>
  <si>
    <t xml:space="preserve">Cmd+Option+=</t>
  </si>
  <si>
    <t xml:space="preserve">Ctrl+Shift+=</t>
  </si>
  <si>
    <t xml:space="preserve">Delete rows or columns*</t>
  </si>
  <si>
    <t xml:space="preserve">Ctrl+Alt+-</t>
  </si>
  <si>
    <t xml:space="preserve">Cmd+Option+-</t>
  </si>
  <si>
    <t xml:space="preserve">Ctrl+-</t>
  </si>
  <si>
    <t xml:space="preserve">Cmd+-</t>
  </si>
  <si>
    <t xml:space="preserve">Add a new tab</t>
  </si>
  <si>
    <t xml:space="preserve">Shift+F11</t>
  </si>
  <si>
    <t xml:space="preserve">Shift+Fn+F11</t>
  </si>
  <si>
    <t xml:space="preserve">Data</t>
  </si>
  <si>
    <t xml:space="preserve">Find and replace</t>
  </si>
  <si>
    <t xml:space="preserve">Ctrl+H</t>
  </si>
  <si>
    <t xml:space="preserve">Cmd+Shift+H</t>
  </si>
  <si>
    <t xml:space="preserve">Turn a range into a table</t>
  </si>
  <si>
    <t xml:space="preserve">Ctrl+Alt+T</t>
  </si>
  <si>
    <t xml:space="preserve">Cmd+Option+T</t>
  </si>
  <si>
    <t xml:space="preserve">Ctrl+T</t>
  </si>
  <si>
    <t xml:space="preserve">Cmd+T</t>
  </si>
  <si>
    <t xml:space="preserve">Open a filter menu (filter on)</t>
  </si>
  <si>
    <t xml:space="preserve">Ctrl+Alt+R</t>
  </si>
  <si>
    <t xml:space="preserve">Ctrl+Cmd+R</t>
  </si>
  <si>
    <t xml:space="preserve">Alt+↓</t>
  </si>
  <si>
    <t xml:space="preserve">Option+↓</t>
  </si>
  <si>
    <t xml:space="preserve">* Select the rows or columns first (Shift+Space or Ctrl+Space). Excel's help writes Ctrl+Shift+$ / % / ! / &amp; / + : the same keys as 4 / 5 / 1 / 7 / = on a US keyboard.</t>
  </si>
  <si>
    <t xml:space="preserve">Excel only: AutoSum Alt+= (Mac Cmd+Shift+T) · Filter on/off Ctrl+Shift+L (Mac Cmd+Shift+F) · Format Cells Ctrl+1 (Mac Cmd+1) · New line in a cell Alt+Enter (Mac Option+Return).</t>
  </si>
  <si>
    <t xml:space="preserve">Google Sheets: press Ctrl+/ (Mac Cmd+/) to see Google's own list inside the sheet.</t>
  </si>
  <si>
    <t xml:space="preserve">1 Navigate: stop scrolling</t>
  </si>
  <si>
    <t xml:space="preserve">41 orders with a gap in the middle. Keep your hand off the mouse.</t>
  </si>
  <si>
    <t xml:space="preserve">Order ID</t>
  </si>
  <si>
    <t xml:space="preserve">Date</t>
  </si>
  <si>
    <t xml:space="preserve">Customer</t>
  </si>
  <si>
    <t xml:space="preserve">Units</t>
  </si>
  <si>
    <t xml:space="preserve">Unit price</t>
  </si>
  <si>
    <t xml:space="preserve">Task</t>
  </si>
  <si>
    <t xml:space="preserve">Your answer</t>
  </si>
  <si>
    <t xml:space="preserve">Check</t>
  </si>
  <si>
    <t xml:space="preserve">Hint (Mac keys)</t>
  </si>
  <si>
    <t xml:space="preserve">ORD-1001</t>
  </si>
  <si>
    <t xml:space="preserve">Fable Studio</t>
  </si>
  <si>
    <t xml:space="preserve">Click B4 (Order ID header) and press Ctrl+↓ once. Which order ID do you land on? Type it.</t>
  </si>
  <si>
    <t xml:space="preserve">Mac: Cmd+↓. It stops at B24 because row 25 is empty.</t>
  </si>
  <si>
    <t xml:space="preserve">ORD-1002</t>
  </si>
  <si>
    <t xml:space="preserve">Cedar LLC</t>
  </si>
  <si>
    <t xml:space="preserve">ORD-1003</t>
  </si>
  <si>
    <t xml:space="preserve">Harbor Studio </t>
  </si>
  <si>
    <t xml:space="preserve">Keep pressing Ctrl+↓ until you reach the last order. What's its ID?</t>
  </si>
  <si>
    <t xml:space="preserve">Mac: Cmd+↓. Pressed once too often? Ctrl+↑ brings you back.</t>
  </si>
  <si>
    <t xml:space="preserve">ORD-1004</t>
  </si>
  <si>
    <t xml:space="preserve">Granite Co </t>
  </si>
  <si>
    <t xml:space="preserve">ORD-1005</t>
  </si>
  <si>
    <t xml:space="preserve">Iris Studio </t>
  </si>
  <si>
    <t xml:space="preserve">Press Ctrl+End, then Ctrl+Home. Type x when you've done it.</t>
  </si>
  <si>
    <t xml:space="preserve">Mac Sheets: Cmd+Fn+→ / Cmd+Fn+←. Mac Excel: Ctrl+End / Ctrl+Home (MacBook: Ctrl+Fn+→ / ←).</t>
  </si>
  <si>
    <t xml:space="preserve">ORD-1006</t>
  </si>
  <si>
    <t xml:space="preserve">Bolt Co </t>
  </si>
  <si>
    <t xml:space="preserve">ORD-1007</t>
  </si>
  <si>
    <t xml:space="preserve">Kite Co</t>
  </si>
  <si>
    <t xml:space="preserve">Go to the next tab with the keyboard. Type the name of the tab you land on.</t>
  </si>
  <si>
    <t xml:space="preserve">Sheets: Alt+↓ (Mac Option+↓). Excel: Ctrl+PgDn (Mac Option+→). Come back with ↑ / PgUp / ←.</t>
  </si>
  <si>
    <t xml:space="preserve">ORD-1008</t>
  </si>
  <si>
    <t xml:space="preserve">Kite LLC</t>
  </si>
  <si>
    <t xml:space="preserve">ORD-1009</t>
  </si>
  <si>
    <t xml:space="preserve">Harbor LLC</t>
  </si>
  <si>
    <t xml:space="preserve">ORD-1010</t>
  </si>
  <si>
    <t xml:space="preserve">Echo Inc </t>
  </si>
  <si>
    <t xml:space="preserve">ORD-1011</t>
  </si>
  <si>
    <t xml:space="preserve">Iris Inc</t>
  </si>
  <si>
    <t xml:space="preserve">ORD-1012</t>
  </si>
  <si>
    <t xml:space="preserve">Echo LLC</t>
  </si>
  <si>
    <t xml:space="preserve">ORD-1013</t>
  </si>
  <si>
    <t xml:space="preserve">Iris LLC</t>
  </si>
  <si>
    <t xml:space="preserve">ORD-1014</t>
  </si>
  <si>
    <t xml:space="preserve">Fable LLC</t>
  </si>
  <si>
    <t xml:space="preserve">ORD-1015</t>
  </si>
  <si>
    <t xml:space="preserve">Granite Inc </t>
  </si>
  <si>
    <t xml:space="preserve">ORD-1016</t>
  </si>
  <si>
    <t xml:space="preserve">Cedar Co</t>
  </si>
  <si>
    <t xml:space="preserve">ORD-1017</t>
  </si>
  <si>
    <t xml:space="preserve">Acme Studio</t>
  </si>
  <si>
    <t xml:space="preserve">ORD-1018</t>
  </si>
  <si>
    <t xml:space="preserve">Delta LLC </t>
  </si>
  <si>
    <t xml:space="preserve">ORD-1019</t>
  </si>
  <si>
    <t xml:space="preserve">Granite Co</t>
  </si>
  <si>
    <t xml:space="preserve">ORD-1020</t>
  </si>
  <si>
    <t xml:space="preserve">Bolt Co</t>
  </si>
  <si>
    <t xml:space="preserve">ORD-1021</t>
  </si>
  <si>
    <t xml:space="preserve">Lumen LLC</t>
  </si>
  <si>
    <t xml:space="preserve">ORD-1022</t>
  </si>
  <si>
    <t xml:space="preserve">ORD-1023</t>
  </si>
  <si>
    <t xml:space="preserve">Fable Co </t>
  </si>
  <si>
    <t xml:space="preserve">ORD-1024</t>
  </si>
  <si>
    <t xml:space="preserve">Juniper LLC</t>
  </si>
  <si>
    <t xml:space="preserve">ORD-1025</t>
  </si>
  <si>
    <t xml:space="preserve">ORD-1026</t>
  </si>
  <si>
    <t xml:space="preserve">Harbor LLC </t>
  </si>
  <si>
    <t xml:space="preserve">ORD-1027</t>
  </si>
  <si>
    <t xml:space="preserve">Kite LLC </t>
  </si>
  <si>
    <t xml:space="preserve">ORD-1028</t>
  </si>
  <si>
    <t xml:space="preserve">Juniper Studio</t>
  </si>
  <si>
    <t xml:space="preserve">ORD-1029</t>
  </si>
  <si>
    <t xml:space="preserve">Delta Co </t>
  </si>
  <si>
    <t xml:space="preserve">ORD-1030</t>
  </si>
  <si>
    <t xml:space="preserve">Lumen Co</t>
  </si>
  <si>
    <t xml:space="preserve">ORD-1031</t>
  </si>
  <si>
    <t xml:space="preserve">ORD-1032</t>
  </si>
  <si>
    <t xml:space="preserve">ORD-1033</t>
  </si>
  <si>
    <t xml:space="preserve">Bolt Inc </t>
  </si>
  <si>
    <t xml:space="preserve">ORD-1034</t>
  </si>
  <si>
    <t xml:space="preserve">Iris Studio</t>
  </si>
  <si>
    <t xml:space="preserve">ORD-1035</t>
  </si>
  <si>
    <t xml:space="preserve">Kite Inc</t>
  </si>
  <si>
    <t xml:space="preserve">ORD-1036</t>
  </si>
  <si>
    <t xml:space="preserve">ORD-1037</t>
  </si>
  <si>
    <t xml:space="preserve">ORD-1038</t>
  </si>
  <si>
    <t xml:space="preserve">Kite Studio</t>
  </si>
  <si>
    <t xml:space="preserve">ORD-1039</t>
  </si>
  <si>
    <t xml:space="preserve">ORD-1040</t>
  </si>
  <si>
    <t xml:space="preserve">Bolt Inc</t>
  </si>
  <si>
    <t xml:space="preserve">ORD-1041</t>
  </si>
  <si>
    <t xml:space="preserve">Echo Studio</t>
  </si>
  <si>
    <t xml:space="preserve">2 Select: grab the whole block</t>
  </si>
  <si>
    <t xml:space="preserve">30 products. Select with the keyboard, then read the numbers at the bottom of the screen.</t>
  </si>
  <si>
    <t xml:space="preserve">SKU</t>
  </si>
  <si>
    <t xml:space="preserve">Product</t>
  </si>
  <si>
    <t xml:space="preserve">Category</t>
  </si>
  <si>
    <t xml:space="preserve">Price</t>
  </si>
  <si>
    <t xml:space="preserve">P-201</t>
  </si>
  <si>
    <t xml:space="preserve">Mug</t>
  </si>
  <si>
    <t xml:space="preserve">Kitchen</t>
  </si>
  <si>
    <t xml:space="preserve">Click C5 and press Ctrl+Shift+↓. How many product names are selected? (Count at the bottom right.)</t>
  </si>
  <si>
    <t xml:space="preserve">Mac: Cmd+Shift+↓. In Sheets click the Sum box at the bottom right and pick Count.</t>
  </si>
  <si>
    <t xml:space="preserve">P-202</t>
  </si>
  <si>
    <t xml:space="preserve">Cap</t>
  </si>
  <si>
    <t xml:space="preserve">Apparel</t>
  </si>
  <si>
    <t xml:space="preserve">P-203</t>
  </si>
  <si>
    <t xml:space="preserve">Tote</t>
  </si>
  <si>
    <t xml:space="preserve">Bags</t>
  </si>
  <si>
    <t xml:space="preserve">Click any Units cell (column E) and press Ctrl+Space. What's the Sum at the bottom?</t>
  </si>
  <si>
    <t xml:space="preserve">Ctrl+Space on a Mac too (Control, not Cmd).</t>
  </si>
  <si>
    <t xml:space="preserve">P-204</t>
  </si>
  <si>
    <t xml:space="preserve">Notebook</t>
  </si>
  <si>
    <t xml:space="preserve">Paper</t>
  </si>
  <si>
    <t xml:space="preserve">P-205</t>
  </si>
  <si>
    <t xml:space="preserve">Pen set</t>
  </si>
  <si>
    <t xml:space="preserve">Click any cell in row 20 and press Shift+Space. What's the Sum of the whole row?</t>
  </si>
  <si>
    <t xml:space="preserve">Shift+Space on every system. The Sum adds Units and Price.</t>
  </si>
  <si>
    <t xml:space="preserve">P-206</t>
  </si>
  <si>
    <t xml:space="preserve">Sticker pack</t>
  </si>
  <si>
    <t xml:space="preserve">P-207</t>
  </si>
  <si>
    <t xml:space="preserve">Water bottle</t>
  </si>
  <si>
    <t xml:space="preserve">Click inside the table and press Ctrl+A, then an arrow key to let go. Type x.</t>
  </si>
  <si>
    <t xml:space="preserve">Mac: Cmd+A. Excel selects the table first; press again for the whole sheet.</t>
  </si>
  <si>
    <t xml:space="preserve">P-208</t>
  </si>
  <si>
    <t xml:space="preserve">Hoodie</t>
  </si>
  <si>
    <t xml:space="preserve">P-209</t>
  </si>
  <si>
    <t xml:space="preserve">T-shirt</t>
  </si>
  <si>
    <t xml:space="preserve">P-210</t>
  </si>
  <si>
    <t xml:space="preserve">Poster</t>
  </si>
  <si>
    <t xml:space="preserve">P-211</t>
  </si>
  <si>
    <t xml:space="preserve">Keychain</t>
  </si>
  <si>
    <t xml:space="preserve">Gifts</t>
  </si>
  <si>
    <t xml:space="preserve">P-212</t>
  </si>
  <si>
    <t xml:space="preserve">Socks</t>
  </si>
  <si>
    <t xml:space="preserve">P-213</t>
  </si>
  <si>
    <t xml:space="preserve">Lanyard</t>
  </si>
  <si>
    <t xml:space="preserve">P-214</t>
  </si>
  <si>
    <t xml:space="preserve">Mouse pad</t>
  </si>
  <si>
    <t xml:space="preserve">Desk</t>
  </si>
  <si>
    <t xml:space="preserve">P-215</t>
  </si>
  <si>
    <t xml:space="preserve">Coaster</t>
  </si>
  <si>
    <t xml:space="preserve">P-216</t>
  </si>
  <si>
    <t xml:space="preserve">Planner</t>
  </si>
  <si>
    <t xml:space="preserve">P-217</t>
  </si>
  <si>
    <t xml:space="preserve">Apron</t>
  </si>
  <si>
    <t xml:space="preserve">P-218</t>
  </si>
  <si>
    <t xml:space="preserve">Beanie</t>
  </si>
  <si>
    <t xml:space="preserve">P-219</t>
  </si>
  <si>
    <t xml:space="preserve">Umbrella</t>
  </si>
  <si>
    <t xml:space="preserve">P-220</t>
  </si>
  <si>
    <t xml:space="preserve">Phone stand</t>
  </si>
  <si>
    <t xml:space="preserve">P-221</t>
  </si>
  <si>
    <t xml:space="preserve">Bookmark</t>
  </si>
  <si>
    <t xml:space="preserve">P-222</t>
  </si>
  <si>
    <t xml:space="preserve">Pin badge</t>
  </si>
  <si>
    <t xml:space="preserve">P-223</t>
  </si>
  <si>
    <t xml:space="preserve">Tumbler</t>
  </si>
  <si>
    <t xml:space="preserve">P-224</t>
  </si>
  <si>
    <t xml:space="preserve">Backpack</t>
  </si>
  <si>
    <t xml:space="preserve">P-225</t>
  </si>
  <si>
    <t xml:space="preserve">Scarf</t>
  </si>
  <si>
    <t xml:space="preserve">P-226</t>
  </si>
  <si>
    <t xml:space="preserve">Calendar</t>
  </si>
  <si>
    <t xml:space="preserve">P-227</t>
  </si>
  <si>
    <t xml:space="preserve">Magnet</t>
  </si>
  <si>
    <t xml:space="preserve">P-228</t>
  </si>
  <si>
    <t xml:space="preserve">Card deck</t>
  </si>
  <si>
    <t xml:space="preserve">P-229</t>
  </si>
  <si>
    <t xml:space="preserve">Candle</t>
  </si>
  <si>
    <t xml:space="preserve">P-230</t>
  </si>
  <si>
    <t xml:space="preserve">Blanket</t>
  </si>
  <si>
    <t xml:space="preserve">3 Edit: the ones that pay the rent</t>
  </si>
  <si>
    <t xml:space="preserve">20 invoices. One typo, a formula to fill, totals to freeze and a status column to fill in one go.</t>
  </si>
  <si>
    <t xml:space="preserve">Invoice</t>
  </si>
  <si>
    <t xml:space="preserve">Client</t>
  </si>
  <si>
    <t xml:space="preserve">Amount</t>
  </si>
  <si>
    <t xml:space="preserve">Tax 8%</t>
  </si>
  <si>
    <t xml:space="preserve">Total</t>
  </si>
  <si>
    <t xml:space="preserve">Total (values)</t>
  </si>
  <si>
    <t xml:space="preserve">Status</t>
  </si>
  <si>
    <t xml:space="preserve">INV-301</t>
  </si>
  <si>
    <t xml:space="preserve">Lumen Inc</t>
  </si>
  <si>
    <t xml:space="preserve">C7 says 'Acme Crop'. Click it, press F2 (Sheets: Enter) and fix it to 'Acme Corp'.</t>
  </si>
  <si>
    <t xml:space="preserve">(no typing needed)</t>
  </si>
  <si>
    <t xml:space="preserve">Mac Excel: F2 (MacBook: Fn+F2). Mac Sheets: Return.</t>
  </si>
  <si>
    <t xml:space="preserve">INV-302</t>
  </si>
  <si>
    <t xml:space="preserve">INV-303</t>
  </si>
  <si>
    <t xml:space="preserve">Acme Crop</t>
  </si>
  <si>
    <t xml:space="preserve">E5 has the tax formula. Select E5:E24 and press Ctrl+D to fill it down.</t>
  </si>
  <si>
    <t xml:space="preserve">Mac: Cmd+D. To select: click E5, then Shift+click E24.</t>
  </si>
  <si>
    <t xml:space="preserve">INV-304</t>
  </si>
  <si>
    <t xml:space="preserve">INV-305</t>
  </si>
  <si>
    <t xml:space="preserve">Copy F5:F24 and paste values only into N5 (Total (values)).</t>
  </si>
  <si>
    <t xml:space="preserve">Sheets: Ctrl+Shift+V (Mac Cmd+Shift+V). Excel: Ctrl+Alt+V, V, Enter (Mac Ctrl+Cmd+V, pick Values).</t>
  </si>
  <si>
    <t xml:space="preserve">INV-306</t>
  </si>
  <si>
    <t xml:space="preserve">INV-307</t>
  </si>
  <si>
    <t xml:space="preserve">Select O5:O24, type Sent and press Ctrl+Enter to fill all 20 at once.</t>
  </si>
  <si>
    <t xml:space="preserve">Mac: Cmd+Return.</t>
  </si>
  <si>
    <t xml:space="preserve">INV-308</t>
  </si>
  <si>
    <t xml:space="preserve">Acme Co</t>
  </si>
  <si>
    <t xml:space="preserve">INV-309</t>
  </si>
  <si>
    <t xml:space="preserve">Cedar Inc</t>
  </si>
  <si>
    <t xml:space="preserve">Click the mint answer cell and press Ctrl+; to stamp today's date.</t>
  </si>
  <si>
    <t xml:space="preserve">Mac Sheets: Cmd+;. Mac Excel: Ctrl+;.</t>
  </si>
  <si>
    <t xml:space="preserve">INV-310</t>
  </si>
  <si>
    <t xml:space="preserve">Delta Studio</t>
  </si>
  <si>
    <t xml:space="preserve">INV-311</t>
  </si>
  <si>
    <t xml:space="preserve">Juniper Co</t>
  </si>
  <si>
    <t xml:space="preserve">INV-312</t>
  </si>
  <si>
    <t xml:space="preserve">INV-313</t>
  </si>
  <si>
    <t xml:space="preserve">INV-314</t>
  </si>
  <si>
    <t xml:space="preserve">INV-315</t>
  </si>
  <si>
    <t xml:space="preserve">Harbor Co</t>
  </si>
  <si>
    <t xml:space="preserve">INV-316</t>
  </si>
  <si>
    <t xml:space="preserve">Juniper Inc</t>
  </si>
  <si>
    <t xml:space="preserve">INV-317</t>
  </si>
  <si>
    <t xml:space="preserve">Granite Inc</t>
  </si>
  <si>
    <t xml:space="preserve">INV-318</t>
  </si>
  <si>
    <t xml:space="preserve">INV-319</t>
  </si>
  <si>
    <t xml:space="preserve">INV-320</t>
  </si>
  <si>
    <t xml:space="preserve">4 Format: numbers that look like money</t>
  </si>
  <si>
    <t xml:space="preserve">12 months of raw numbers. Nothing is formatted yet: that's your job.</t>
  </si>
  <si>
    <t xml:space="preserve">Month</t>
  </si>
  <si>
    <t xml:space="preserve">Revenue</t>
  </si>
  <si>
    <t xml:space="preserve">Costs</t>
  </si>
  <si>
    <t xml:space="preserve">Margin</t>
  </si>
  <si>
    <t xml:space="preserve">Jan</t>
  </si>
  <si>
    <t xml:space="preserve">Select C5:D16 and press Ctrl+Shift+4. What does C9 show now? Type it exactly.</t>
  </si>
  <si>
    <t xml:space="preserve">Same keys on a Mac: Ctrl+Shift+4 (Excel calls it Ctrl+Shift+$).</t>
  </si>
  <si>
    <t xml:space="preserve">Feb</t>
  </si>
  <si>
    <t xml:space="preserve">Mar</t>
  </si>
  <si>
    <t xml:space="preserve">Select E5:E16 and press Ctrl+Shift+5. What does E9 show now?</t>
  </si>
  <si>
    <t xml:space="preserve">Excel shows no decimals (e.g. 31%), Sheets usually two (31.24%). Both count.</t>
  </si>
  <si>
    <t xml:space="preserve">Apr</t>
  </si>
  <si>
    <t xml:space="preserve">May</t>
  </si>
  <si>
    <t xml:space="preserve">Select F5:F16 and press Ctrl+Shift+1. What does F9 show now?</t>
  </si>
  <si>
    <t xml:space="preserve">Same keys on a Mac: Ctrl+Shift+1 (Excel: Ctrl+Shift+!).</t>
  </si>
  <si>
    <t xml:space="preserve">Jun</t>
  </si>
  <si>
    <t xml:space="preserve">Jul</t>
  </si>
  <si>
    <t xml:space="preserve">Select B4:F16 and add an outline border. Type x.</t>
  </si>
  <si>
    <t xml:space="preserve">Ctrl+Shift+7 on Windows (both). Mac Sheets: Cmd+Shift+7. Mac Excel: Cmd+Option+0.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</si>
  <si>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</si>
  <si>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</si>
  <si>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</si>
  <si>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</si>
  <si>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</si>
  <si>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5 Formulas: lock it and check it</t>
  </si>
  <si>
    <t xml:space="preserve">10 products, one tax rate, and one total somebody typed over.</t>
  </si>
  <si>
    <t xml:space="preserve">Qty</t>
  </si>
  <si>
    <t xml:space="preserve">Price + tax</t>
  </si>
  <si>
    <t xml:space="preserve">Line total</t>
  </si>
  <si>
    <t xml:space="preserve">In E5 type =C5*(1+C17) and press F4 right after C17 so it becomes $C$17. Enter, then fill down to E14 (Ctrl+D).</t>
  </si>
  <si>
    <t xml:space="preserve">Mac Sheets: Fn+F4. Mac Excel: Cmd+T or F4. Without $, row 14 would look at C26 (empty).</t>
  </si>
  <si>
    <t xml:space="preserve">Press Ctrl+~ to show formulas. One line total in column F was typed over with a number. Which row? Type the row number.</t>
  </si>
  <si>
    <t xml:space="preserve">Excel: Ctrl+` (same key as ~, left of 1). Press it again to switch back.</t>
  </si>
  <si>
    <t xml:space="preserve">Tax rate</t>
  </si>
  <si>
    <t xml:space="preserve">6 Rows and columns: add and remove in one move</t>
  </si>
  <si>
    <t xml:space="preserve">A shipping list with two junk rows and a missing order.</t>
  </si>
  <si>
    <t xml:space="preserve">City</t>
  </si>
  <si>
    <t xml:space="preserve">Boxes</t>
  </si>
  <si>
    <t xml:space="preserve">ORD-1101</t>
  </si>
  <si>
    <t xml:space="preserve">Harbor Studio</t>
  </si>
  <si>
    <t xml:space="preserve">Boston</t>
  </si>
  <si>
    <t xml:space="preserve">Click row 15, press Shift+Space, then insert a row above it. Type New order in column B of the new row.</t>
  </si>
  <si>
    <t xml:space="preserve">Sheets: Ctrl+Alt+= (Mac Cmd+Option+=). Excel: Ctrl+Shift+= (Mac Ctrl+Shift+=).</t>
  </si>
  <si>
    <t xml:space="preserve">ORD-1102</t>
  </si>
  <si>
    <t xml:space="preserve">ORD-1103</t>
  </si>
  <si>
    <t xml:space="preserve">Austin</t>
  </si>
  <si>
    <t xml:space="preserve">Select both DELETE ME rows (Shift+Space, then Ctrl+click the other) and delete them.</t>
  </si>
  <si>
    <t xml:space="preserve">Sheets: Ctrl+Alt+- (Mac Cmd+Option+-). Excel: Ctrl+- (Mac Cmd+-). Mac multi-select: Cmd+click.</t>
  </si>
  <si>
    <t xml:space="preserve">ORD-1104</t>
  </si>
  <si>
    <t xml:space="preserve">Chicago</t>
  </si>
  <si>
    <t xml:space="preserve">ORD-1105</t>
  </si>
  <si>
    <t xml:space="preserve">Denver</t>
  </si>
  <si>
    <t xml:space="preserve">Add a new tab with Shift+F11, then delete it again (right-click the tab). Type x.</t>
  </si>
  <si>
    <t xml:space="preserve">Mac Sheets: Shift+Fn+F11. Mac Excel: Shift+F11.</t>
  </si>
  <si>
    <t xml:space="preserve">ORD-1106</t>
  </si>
  <si>
    <t xml:space="preserve">ORD-1107</t>
  </si>
  <si>
    <t xml:space="preserve">ORD-1108</t>
  </si>
  <si>
    <t xml:space="preserve">Fable Inc</t>
  </si>
  <si>
    <t xml:space="preserve">Seattle</t>
  </si>
  <si>
    <t xml:space="preserve">DELETE ME</t>
  </si>
  <si>
    <t xml:space="preserve">junk row</t>
  </si>
  <si>
    <t xml:space="preserve">ORD-1109</t>
  </si>
  <si>
    <t xml:space="preserve">ORD-1110</t>
  </si>
  <si>
    <t xml:space="preserve">Bolt Studio</t>
  </si>
  <si>
    <t xml:space="preserve">ORD-1111</t>
  </si>
  <si>
    <t xml:space="preserve">Miami</t>
  </si>
  <si>
    <t xml:space="preserve">ORD-1112</t>
  </si>
  <si>
    <t xml:space="preserve">ORD-1113</t>
  </si>
  <si>
    <t xml:space="preserve">ORD-1114</t>
  </si>
  <si>
    <t xml:space="preserve">Delta Co</t>
  </si>
  <si>
    <t xml:space="preserve">ORD-1115</t>
  </si>
  <si>
    <t xml:space="preserve">Echo Inc</t>
  </si>
  <si>
    <t xml:space="preserve">ORD-1116</t>
  </si>
  <si>
    <t xml:space="preserve">Granite LLC</t>
  </si>
  <si>
    <t xml:space="preserve">7 Data: find, fix and filter</t>
  </si>
  <si>
    <t xml:space="preserve">25 customers. New York is typed two ways. Clean it, make it a table, then filter.</t>
  </si>
  <si>
    <t xml:space="preserve">ID</t>
  </si>
  <si>
    <t xml:space="preserve">Orders</t>
  </si>
  <si>
    <t xml:space="preserve">Spend</t>
  </si>
  <si>
    <t xml:space="preserve">C-401</t>
  </si>
  <si>
    <t xml:space="preserve">NYC</t>
  </si>
  <si>
    <t xml:space="preserve">Replace every NYC in column D with New York. When you're done there should be 10 New York rows.</t>
  </si>
  <si>
    <t xml:space="preserve">Ctrl+H. Mac Sheets: Cmd+Shift+H. Mac Excel: Ctrl+H. Tick 'match entire cell'.</t>
  </si>
  <si>
    <t xml:space="preserve">C-402</t>
  </si>
  <si>
    <t xml:space="preserve">C-403</t>
  </si>
  <si>
    <t xml:space="preserve">Acme Inc</t>
  </si>
  <si>
    <t xml:space="preserve">Click inside the data and turn it into a table. Type x.</t>
  </si>
  <si>
    <t xml:space="preserve">Sheets: Ctrl+Alt+T (Mac Cmd+Option+T). Excel: Ctrl+T (Mac Cmd+T).</t>
  </si>
  <si>
    <t xml:space="preserve">C-404</t>
  </si>
  <si>
    <t xml:space="preserve">C-405</t>
  </si>
  <si>
    <t xml:space="preserve">Filter City to Chicago using the keyboard. How many rows are left?</t>
  </si>
  <si>
    <t xml:space="preserve">Filter on: Excel Ctrl+Shift+L (Mac Cmd+Shift+F), Sheets Data &gt; Create a filter. On D4: Sheets Ctrl+Alt+R (Mac Ctrl+Cmd+R), Excel Alt+↓ (Mac Option+↓).</t>
  </si>
  <si>
    <t xml:space="preserve">C-406</t>
  </si>
  <si>
    <t xml:space="preserve">C-407</t>
  </si>
  <si>
    <t xml:space="preserve">C-408</t>
  </si>
  <si>
    <t xml:space="preserve">New York</t>
  </si>
  <si>
    <t xml:space="preserve">C-409</t>
  </si>
  <si>
    <t xml:space="preserve">Iris Co</t>
  </si>
  <si>
    <t xml:space="preserve">C-410</t>
  </si>
  <si>
    <t xml:space="preserve">C-411</t>
  </si>
  <si>
    <t xml:space="preserve">C-412</t>
  </si>
  <si>
    <t xml:space="preserve">Echo Co</t>
  </si>
  <si>
    <t xml:space="preserve">C-413</t>
  </si>
  <si>
    <t xml:space="preserve">C-414</t>
  </si>
  <si>
    <t xml:space="preserve">C-415</t>
  </si>
  <si>
    <t xml:space="preserve">C-416</t>
  </si>
  <si>
    <t xml:space="preserve">C-417</t>
  </si>
  <si>
    <t xml:space="preserve">C-418</t>
  </si>
  <si>
    <t xml:space="preserve">C-419</t>
  </si>
  <si>
    <t xml:space="preserve">Lumen Studio</t>
  </si>
  <si>
    <t xml:space="preserve">C-420</t>
  </si>
  <si>
    <t xml:space="preserve">C-421</t>
  </si>
  <si>
    <t xml:space="preserve">C-422</t>
  </si>
  <si>
    <t xml:space="preserve">Bolt LLC</t>
  </si>
  <si>
    <t xml:space="preserve">C-423</t>
  </si>
  <si>
    <t xml:space="preserve">Delta LLC</t>
  </si>
  <si>
    <t xml:space="preserve">C-424</t>
  </si>
  <si>
    <t xml:space="preserve">C-425</t>
  </si>
  <si>
    <t xml:space="preserve">My top 10 shortcuts</t>
  </si>
  <si>
    <t xml:space="preserve">Pick 10 from the mint dropdowns, print this page, stick it next to your screen. Tick a day each time you use one.</t>
  </si>
  <si>
    <t xml:space="preserve">Shortcut (pick one)</t>
  </si>
  <si>
    <t xml:space="preserve">Mon</t>
  </si>
  <si>
    <t xml:space="preserve">Tue</t>
  </si>
  <si>
    <t xml:space="preserve">Wed</t>
  </si>
  <si>
    <t xml:space="preserve">Thu</t>
  </si>
  <si>
    <t xml:space="preserve">Fri</t>
  </si>
  <si>
    <t xml:space="preserve">Type x under a day when you used the shortcut for real. Five x's in a row and it's yours.</t>
  </si>
  <si>
    <t xml:space="preserve">Master The Sheets. Learn it by doing it. · masterthesheets.com/blog/spreadsheet-shortcuts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</si>
</sst>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mmm\ d&quot;, &quot;yyyy"/>
    <numFmt numFmtId="167" formatCode="0"/>
    <numFmt numFmtId="168" formatCode="\$#,##0.00"/>
    <numFmt numFmtId="169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Montserrat"/>
      <family val="0"/>
      <charset val="1"/>
    </font>
    <font>
      <b val="true"/>
      <sz val="18"/>
      <color rgb="FF1F7A4D"/>
      <name val="Montserrat"/>
      <family val="0"/>
      <charset val="1"/>
    </font>
    <font>
      <sz val="9"/>
      <color rgb="FF4A5A51"/>
      <name val="Montserrat"/>
      <family val="0"/>
      <charset val="1"/>
    </font>
    <font>
      <b val="true"/>
      <sz val="10"/>
      <color rgb="FF1F7A4D"/>
      <name val="Montserrat"/>
      <family val="0"/>
      <charset val="1"/>
    </font>
    <font>
      <sz val="10"/>
      <name val="Montserrat"/>
      <family val="0"/>
      <charset val="1"/>
    </font>
    <font>
      <b val="true"/>
      <sz val="10"/>
      <name val="Montserrat"/>
      <family val="0"/>
      <charset val="1"/>
    </font>
    <font>
      <b val="true"/>
      <sz val="10"/>
      <color rgb="FFFFFFFF"/>
      <name val="Montserrat"/>
      <family val="0"/>
      <charset val="1"/>
    </font>
    <font>
      <sz val="9"/>
      <name val="Montserrat"/>
      <family val="0"/>
      <charset val="1"/>
    </font>
    <font>
      <sz val="8"/>
      <color rgb="FF4A5A51"/>
      <name val="Montserrat"/>
      <family val="0"/>
      <charset val="1"/>
    </font>
    <font>
      <i val="true"/>
      <sz val="8"/>
      <color rgb="FF4A5A51"/>
      <name val="Montserrat"/>
      <family val="0"/>
      <charset val="1"/>
    </font>
    <font>
      <sz val="10"/>
      <color rgb="FFB42318"/>
      <name val="Montserrat"/>
      <family val="0"/>
      <charset val="1"/>
    </font>
    <font>
      <b val="true"/>
      <sz val="9"/>
      <color rgb="FF1F7A4D"/>
      <name val="Montserrat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DDF0E3"/>
        <bgColor rgb="FFD5DBD6"/>
      </patternFill>
    </fill>
    <fill>
      <patternFill patternType="solid">
        <fgColor rgb="FFBFE3CB"/>
        <bgColor rgb="FFD5DB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BD6"/>
      </left>
      <right style="thin">
        <color rgb="FFD5DBD6"/>
      </right>
      <top style="thin">
        <color rgb="FFD5DBD6"/>
      </top>
      <bottom style="thin">
        <color rgb="FFD5DB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8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4" fillId="3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9" fontId="8" fillId="3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BFE3CB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5DB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F0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A51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90"/>
  </cols>
  <sheetData>
    <row r="1" customFormat="false" ht="27.75" hidden="false" customHeight="true" outlineLevel="0" collapsed="false">
      <c r="A1" s="2"/>
      <c r="B1" s="3" t="s">
        <v>0</v>
      </c>
      <c r="C1" s="2"/>
    </row>
    <row r="2" customFormat="false" ht="15" hidden="false" customHeight="false" outlineLevel="0" collapsed="false">
      <c r="A2" s="2"/>
      <c r="B2" s="4" t="s">
        <v>1</v>
      </c>
      <c r="C2" s="2"/>
    </row>
    <row r="3" customFormat="false" ht="15" hidden="false" customHeight="false" outlineLevel="0" collapsed="false">
      <c r="A3" s="2"/>
      <c r="B3" s="2"/>
      <c r="C3" s="2"/>
    </row>
    <row r="4" customFormat="false" ht="25.35" hidden="false" customHeight="false" outlineLevel="0" collapsed="false">
      <c r="A4" s="2"/>
      <c r="B4" s="5" t="s">
        <v>2</v>
      </c>
      <c r="C4" s="6" t="s">
        <v>3</v>
      </c>
    </row>
    <row r="5" customFormat="false" ht="15" hidden="false" customHeight="false" outlineLevel="0" collapsed="false">
      <c r="A5" s="2"/>
      <c r="B5" s="7"/>
      <c r="C5" s="6"/>
    </row>
    <row r="6" customFormat="false" ht="15" hidden="false" customHeight="false" outlineLevel="0" collapsed="false">
      <c r="A6" s="2"/>
      <c r="B6" s="5" t="s">
        <v>4</v>
      </c>
      <c r="C6" s="6"/>
    </row>
    <row r="7" customFormat="false" ht="15" hidden="false" customHeight="false" outlineLevel="0" collapsed="false">
      <c r="A7" s="2"/>
      <c r="B7" s="5" t="s">
        <v>5</v>
      </c>
      <c r="C7" s="6" t="s">
        <v>6</v>
      </c>
    </row>
    <row r="8" customFormat="false" ht="15" hidden="false" customHeight="false" outlineLevel="0" collapsed="false">
      <c r="A8" s="2"/>
      <c r="B8" s="5" t="s">
        <v>7</v>
      </c>
      <c r="C8" s="6" t="s">
        <v>8</v>
      </c>
    </row>
    <row r="9" customFormat="false" ht="15" hidden="false" customHeight="false" outlineLevel="0" collapsed="false">
      <c r="A9" s="2"/>
      <c r="B9" s="5" t="s">
        <v>9</v>
      </c>
      <c r="C9" s="6" t="s">
        <v>10</v>
      </c>
    </row>
    <row r="10" customFormat="false" ht="15" hidden="false" customHeight="false" outlineLevel="0" collapsed="false">
      <c r="A10" s="2"/>
      <c r="B10" s="5" t="s">
        <v>11</v>
      </c>
      <c r="C10" s="6" t="s">
        <v>12</v>
      </c>
    </row>
    <row r="11" customFormat="false" ht="15" hidden="false" customHeight="false" outlineLevel="0" collapsed="false">
      <c r="A11" s="2"/>
      <c r="B11" s="5" t="s">
        <v>13</v>
      </c>
      <c r="C11" s="6" t="s">
        <v>14</v>
      </c>
    </row>
    <row r="12" customFormat="false" ht="15" hidden="false" customHeight="false" outlineLevel="0" collapsed="false">
      <c r="A12" s="2"/>
      <c r="B12" s="5" t="s">
        <v>15</v>
      </c>
      <c r="C12" s="6" t="s">
        <v>16</v>
      </c>
    </row>
    <row r="13" customFormat="false" ht="15" hidden="false" customHeight="false" outlineLevel="0" collapsed="false">
      <c r="A13" s="2"/>
      <c r="B13" s="5" t="s">
        <v>17</v>
      </c>
      <c r="C13" s="6" t="s">
        <v>18</v>
      </c>
    </row>
    <row r="14" customFormat="false" ht="15" hidden="false" customHeight="false" outlineLevel="0" collapsed="false">
      <c r="A14" s="2"/>
      <c r="B14" s="5" t="s">
        <v>19</v>
      </c>
      <c r="C14" s="6" t="s">
        <v>20</v>
      </c>
    </row>
    <row r="15" customFormat="false" ht="15" hidden="false" customHeight="false" outlineLevel="0" collapsed="false">
      <c r="A15" s="2"/>
      <c r="B15" s="5" t="s">
        <v>21</v>
      </c>
      <c r="C15" s="6" t="s">
        <v>22</v>
      </c>
    </row>
    <row r="16" customFormat="false" ht="15" hidden="false" customHeight="false" outlineLevel="0" collapsed="false">
      <c r="A16" s="2"/>
      <c r="B16" s="7"/>
      <c r="C16" s="6"/>
    </row>
    <row r="17" customFormat="false" ht="25.35" hidden="false" customHeight="false" outlineLevel="0" collapsed="false">
      <c r="A17" s="2"/>
      <c r="B17" s="5" t="s">
        <v>23</v>
      </c>
      <c r="C17" s="6" t="s">
        <v>24</v>
      </c>
    </row>
    <row r="18" customFormat="false" ht="15" hidden="false" customHeight="false" outlineLevel="0" collapsed="false">
      <c r="A18" s="2"/>
      <c r="B18" s="7"/>
      <c r="C18" s="6" t="s">
        <v>25</v>
      </c>
    </row>
    <row r="19" customFormat="false" ht="15" hidden="false" customHeight="false" outlineLevel="0" collapsed="false">
      <c r="A19" s="2"/>
      <c r="B19" s="7"/>
      <c r="C19" s="6" t="s">
        <v>26</v>
      </c>
    </row>
    <row r="20" customFormat="false" ht="15" hidden="false" customHeight="false" outlineLevel="0" collapsed="false">
      <c r="A20" s="2"/>
      <c r="B20" s="7"/>
      <c r="C20" s="6"/>
    </row>
    <row r="21" customFormat="false" ht="15" hidden="false" customHeight="false" outlineLevel="0" collapsed="false">
      <c r="A21" s="2"/>
      <c r="B21" s="5" t="s">
        <v>27</v>
      </c>
      <c r="C21" s="6" t="s">
        <v>28</v>
      </c>
    </row>
    <row r="22" customFormat="false" ht="15" hidden="false" customHeight="false" outlineLevel="0" collapsed="false">
      <c r="A22" s="2"/>
      <c r="B22" s="5" t="s">
        <v>29</v>
      </c>
      <c r="C22" s="6" t="s">
        <v>30</v>
      </c>
    </row>
    <row r="23" customFormat="false" ht="25.35" hidden="false" customHeight="false" outlineLevel="0" collapsed="false">
      <c r="A23" s="2"/>
      <c r="B23" s="5" t="s">
        <v>31</v>
      </c>
      <c r="C23" s="6" t="s">
        <v>32</v>
      </c>
    </row>
    <row r="24" customFormat="false" ht="15" hidden="false" customHeight="false" outlineLevel="0" collapsed="false">
      <c r="A24" s="2"/>
      <c r="B24" s="7"/>
      <c r="C24" s="6"/>
    </row>
    <row r="25" customFormat="false" ht="25.35" hidden="false" customHeight="false" outlineLevel="0" collapsed="false">
      <c r="A25" s="2"/>
      <c r="B25" s="7"/>
      <c r="C25" s="6" t="s">
        <v>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5"/>
    <col collapsed="false" customWidth="true" hidden="false" outlineLevel="0" max="3" min="3" style="1" width="18"/>
    <col collapsed="false" customWidth="true" hidden="false" outlineLevel="0" max="4" min="4" style="1" width="34"/>
    <col collapsed="false" customWidth="true" hidden="false" outlineLevel="0" max="6" min="5" style="1" width="20"/>
    <col collapsed="false" customWidth="true" hidden="false" outlineLevel="0" max="7" min="7" style="1" width="22"/>
    <col collapsed="false" customWidth="true" hidden="false" outlineLevel="0" max="8" min="8" style="1" width="24"/>
  </cols>
  <sheetData>
    <row r="1" customFormat="false" ht="27.75" hidden="false" customHeight="true" outlineLevel="0" collapsed="false">
      <c r="A1" s="2"/>
      <c r="B1" s="3" t="s">
        <v>34</v>
      </c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2"/>
      <c r="B2" s="4" t="s">
        <v>35</v>
      </c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</row>
    <row r="4" customFormat="false" ht="21.75" hidden="false" customHeight="true" outlineLevel="0" collapsed="false">
      <c r="A4" s="2"/>
      <c r="B4" s="8" t="s">
        <v>36</v>
      </c>
      <c r="C4" s="8" t="s">
        <v>37</v>
      </c>
      <c r="D4" s="8" t="s">
        <v>38</v>
      </c>
      <c r="E4" s="8" t="s">
        <v>39</v>
      </c>
      <c r="F4" s="8" t="s">
        <v>40</v>
      </c>
      <c r="G4" s="8" t="s">
        <v>41</v>
      </c>
      <c r="H4" s="8" t="s">
        <v>42</v>
      </c>
    </row>
    <row r="5" customFormat="false" ht="21.75" hidden="false" customHeight="true" outlineLevel="0" collapsed="false">
      <c r="A5" s="2"/>
      <c r="B5" s="9" t="n">
        <v>1</v>
      </c>
      <c r="C5" s="9" t="s">
        <v>43</v>
      </c>
      <c r="D5" s="9" t="s">
        <v>44</v>
      </c>
      <c r="E5" s="9" t="s">
        <v>45</v>
      </c>
      <c r="F5" s="9" t="s">
        <v>46</v>
      </c>
      <c r="G5" s="9" t="s">
        <v>45</v>
      </c>
      <c r="H5" s="9" t="s">
        <v>46</v>
      </c>
      <c r="N5" s="10"/>
      <c r="O5" s="10"/>
    </row>
    <row r="6" customFormat="false" ht="21.75" hidden="false" customHeight="true" outlineLevel="0" collapsed="false">
      <c r="A6" s="2"/>
      <c r="B6" s="9" t="n">
        <v>2</v>
      </c>
      <c r="C6" s="9" t="s">
        <v>43</v>
      </c>
      <c r="D6" s="9" t="s">
        <v>47</v>
      </c>
      <c r="E6" s="9" t="s">
        <v>48</v>
      </c>
      <c r="F6" s="9" t="s">
        <v>49</v>
      </c>
      <c r="G6" s="9" t="s">
        <v>48</v>
      </c>
      <c r="H6" s="9" t="s">
        <v>48</v>
      </c>
      <c r="N6" s="10"/>
      <c r="O6" s="10"/>
    </row>
    <row r="7" customFormat="false" ht="21.75" hidden="false" customHeight="true" outlineLevel="0" collapsed="false">
      <c r="A7" s="2"/>
      <c r="B7" s="9" t="n">
        <v>3</v>
      </c>
      <c r="C7" s="9" t="s">
        <v>43</v>
      </c>
      <c r="D7" s="9" t="s">
        <v>50</v>
      </c>
      <c r="E7" s="9" t="s">
        <v>51</v>
      </c>
      <c r="F7" s="9" t="s">
        <v>52</v>
      </c>
      <c r="G7" s="9" t="s">
        <v>51</v>
      </c>
      <c r="H7" s="9" t="s">
        <v>51</v>
      </c>
      <c r="N7" s="10"/>
      <c r="O7" s="10"/>
    </row>
    <row r="8" customFormat="false" ht="21.75" hidden="false" customHeight="true" outlineLevel="0" collapsed="false">
      <c r="A8" s="2"/>
      <c r="B8" s="9" t="n">
        <v>4</v>
      </c>
      <c r="C8" s="9" t="s">
        <v>43</v>
      </c>
      <c r="D8" s="9" t="s">
        <v>53</v>
      </c>
      <c r="E8" s="9" t="s">
        <v>54</v>
      </c>
      <c r="F8" s="9" t="s">
        <v>55</v>
      </c>
      <c r="G8" s="9" t="s">
        <v>56</v>
      </c>
      <c r="H8" s="9" t="s">
        <v>57</v>
      </c>
      <c r="N8" s="10"/>
      <c r="O8" s="10"/>
    </row>
    <row r="9" customFormat="false" ht="21.75" hidden="false" customHeight="true" outlineLevel="0" collapsed="false">
      <c r="A9" s="2"/>
      <c r="B9" s="9" t="n">
        <v>5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60</v>
      </c>
      <c r="H9" s="9" t="s">
        <v>61</v>
      </c>
      <c r="N9" s="10"/>
      <c r="O9" s="10"/>
    </row>
    <row r="10" customFormat="false" ht="21.75" hidden="false" customHeight="true" outlineLevel="0" collapsed="false">
      <c r="A10" s="2"/>
      <c r="B10" s="9" t="n">
        <v>6</v>
      </c>
      <c r="C10" s="9" t="s">
        <v>58</v>
      </c>
      <c r="D10" s="9" t="s">
        <v>62</v>
      </c>
      <c r="E10" s="9" t="s">
        <v>63</v>
      </c>
      <c r="F10" s="9" t="s">
        <v>63</v>
      </c>
      <c r="G10" s="9" t="s">
        <v>63</v>
      </c>
      <c r="H10" s="9" t="s">
        <v>63</v>
      </c>
      <c r="N10" s="10"/>
      <c r="O10" s="10"/>
    </row>
    <row r="11" customFormat="false" ht="21.75" hidden="false" customHeight="true" outlineLevel="0" collapsed="false">
      <c r="A11" s="2"/>
      <c r="B11" s="9" t="n">
        <v>7</v>
      </c>
      <c r="C11" s="9" t="s">
        <v>58</v>
      </c>
      <c r="D11" s="9" t="s">
        <v>64</v>
      </c>
      <c r="E11" s="9" t="s">
        <v>65</v>
      </c>
      <c r="F11" s="9" t="s">
        <v>65</v>
      </c>
      <c r="G11" s="9" t="s">
        <v>65</v>
      </c>
      <c r="H11" s="9" t="s">
        <v>65</v>
      </c>
      <c r="N11" s="10"/>
      <c r="O11" s="10"/>
    </row>
    <row r="12" customFormat="false" ht="21.75" hidden="false" customHeight="true" outlineLevel="0" collapsed="false">
      <c r="A12" s="2"/>
      <c r="B12" s="9" t="n">
        <v>8</v>
      </c>
      <c r="C12" s="9" t="s">
        <v>58</v>
      </c>
      <c r="D12" s="9" t="s">
        <v>66</v>
      </c>
      <c r="E12" s="9" t="s">
        <v>67</v>
      </c>
      <c r="F12" s="9" t="s">
        <v>68</v>
      </c>
      <c r="G12" s="9" t="s">
        <v>67</v>
      </c>
      <c r="H12" s="9" t="s">
        <v>68</v>
      </c>
      <c r="N12" s="10"/>
      <c r="O12" s="10"/>
    </row>
    <row r="13" customFormat="false" ht="21.75" hidden="false" customHeight="true" outlineLevel="0" collapsed="false">
      <c r="A13" s="2"/>
      <c r="B13" s="9" t="n">
        <v>9</v>
      </c>
      <c r="C13" s="9" t="s">
        <v>69</v>
      </c>
      <c r="D13" s="9" t="s">
        <v>70</v>
      </c>
      <c r="E13" s="9" t="s">
        <v>71</v>
      </c>
      <c r="F13" s="9" t="s">
        <v>72</v>
      </c>
      <c r="G13" s="9" t="s">
        <v>73</v>
      </c>
      <c r="H13" s="9" t="s">
        <v>73</v>
      </c>
      <c r="N13" s="10"/>
      <c r="O13" s="10"/>
    </row>
    <row r="14" customFormat="false" ht="21.75" hidden="false" customHeight="true" outlineLevel="0" collapsed="false">
      <c r="A14" s="2"/>
      <c r="B14" s="9" t="n">
        <v>10</v>
      </c>
      <c r="C14" s="9" t="s">
        <v>69</v>
      </c>
      <c r="D14" s="9" t="s">
        <v>74</v>
      </c>
      <c r="E14" s="9" t="s">
        <v>75</v>
      </c>
      <c r="F14" s="9" t="s">
        <v>76</v>
      </c>
      <c r="G14" s="9" t="s">
        <v>77</v>
      </c>
      <c r="H14" s="9" t="s">
        <v>78</v>
      </c>
      <c r="N14" s="10"/>
      <c r="O14" s="10"/>
    </row>
    <row r="15" customFormat="false" ht="21.75" hidden="false" customHeight="true" outlineLevel="0" collapsed="false">
      <c r="A15" s="2"/>
      <c r="B15" s="9" t="n">
        <v>11</v>
      </c>
      <c r="C15" s="9" t="s">
        <v>69</v>
      </c>
      <c r="D15" s="9" t="s">
        <v>79</v>
      </c>
      <c r="E15" s="9" t="s">
        <v>80</v>
      </c>
      <c r="F15" s="9" t="s">
        <v>81</v>
      </c>
      <c r="G15" s="9" t="s">
        <v>80</v>
      </c>
      <c r="H15" s="9" t="s">
        <v>81</v>
      </c>
      <c r="N15" s="10"/>
      <c r="O15" s="10"/>
    </row>
    <row r="16" customFormat="false" ht="21.75" hidden="false" customHeight="true" outlineLevel="0" collapsed="false">
      <c r="A16" s="2"/>
      <c r="B16" s="9" t="n">
        <v>12</v>
      </c>
      <c r="C16" s="9" t="s">
        <v>69</v>
      </c>
      <c r="D16" s="9" t="s">
        <v>82</v>
      </c>
      <c r="E16" s="9" t="s">
        <v>83</v>
      </c>
      <c r="F16" s="9" t="s">
        <v>84</v>
      </c>
      <c r="G16" s="9" t="s">
        <v>83</v>
      </c>
      <c r="H16" s="9" t="s">
        <v>84</v>
      </c>
      <c r="N16" s="10"/>
      <c r="O16" s="10"/>
    </row>
    <row r="17" customFormat="false" ht="21.75" hidden="false" customHeight="true" outlineLevel="0" collapsed="false">
      <c r="A17" s="2"/>
      <c r="B17" s="9" t="n">
        <v>13</v>
      </c>
      <c r="C17" s="9" t="s">
        <v>69</v>
      </c>
      <c r="D17" s="9" t="s">
        <v>85</v>
      </c>
      <c r="E17" s="9" t="s">
        <v>86</v>
      </c>
      <c r="F17" s="9" t="s">
        <v>87</v>
      </c>
      <c r="G17" s="9" t="s">
        <v>86</v>
      </c>
      <c r="H17" s="9" t="s">
        <v>86</v>
      </c>
      <c r="N17" s="10"/>
      <c r="O17" s="10"/>
    </row>
    <row r="18" customFormat="false" ht="21.75" hidden="false" customHeight="true" outlineLevel="0" collapsed="false">
      <c r="A18" s="2"/>
      <c r="B18" s="9" t="n">
        <v>14</v>
      </c>
      <c r="C18" s="9" t="s">
        <v>88</v>
      </c>
      <c r="D18" s="9" t="s">
        <v>89</v>
      </c>
      <c r="E18" s="9" t="s">
        <v>90</v>
      </c>
      <c r="F18" s="9" t="s">
        <v>90</v>
      </c>
      <c r="G18" s="9" t="s">
        <v>90</v>
      </c>
      <c r="H18" s="9" t="s">
        <v>90</v>
      </c>
      <c r="N18" s="10"/>
      <c r="O18" s="10"/>
    </row>
    <row r="19" customFormat="false" ht="21.75" hidden="false" customHeight="true" outlineLevel="0" collapsed="false">
      <c r="A19" s="2"/>
      <c r="B19" s="9" t="n">
        <v>15</v>
      </c>
      <c r="C19" s="9" t="s">
        <v>88</v>
      </c>
      <c r="D19" s="9" t="s">
        <v>91</v>
      </c>
      <c r="E19" s="9" t="s">
        <v>92</v>
      </c>
      <c r="F19" s="9" t="s">
        <v>92</v>
      </c>
      <c r="G19" s="9" t="s">
        <v>92</v>
      </c>
      <c r="H19" s="9" t="s">
        <v>92</v>
      </c>
      <c r="N19" s="10"/>
      <c r="O19" s="10"/>
    </row>
    <row r="20" customFormat="false" ht="21.75" hidden="false" customHeight="true" outlineLevel="0" collapsed="false">
      <c r="A20" s="2"/>
      <c r="B20" s="9" t="n">
        <v>16</v>
      </c>
      <c r="C20" s="9" t="s">
        <v>88</v>
      </c>
      <c r="D20" s="9" t="s">
        <v>93</v>
      </c>
      <c r="E20" s="9" t="s">
        <v>94</v>
      </c>
      <c r="F20" s="9" t="s">
        <v>94</v>
      </c>
      <c r="G20" s="9" t="s">
        <v>94</v>
      </c>
      <c r="H20" s="9" t="s">
        <v>94</v>
      </c>
      <c r="N20" s="10"/>
      <c r="O20" s="10"/>
    </row>
    <row r="21" customFormat="false" ht="21.75" hidden="false" customHeight="true" outlineLevel="0" collapsed="false">
      <c r="A21" s="2"/>
      <c r="B21" s="9" t="n">
        <v>17</v>
      </c>
      <c r="C21" s="9" t="s">
        <v>88</v>
      </c>
      <c r="D21" s="9" t="s">
        <v>95</v>
      </c>
      <c r="E21" s="9" t="s">
        <v>96</v>
      </c>
      <c r="F21" s="9" t="s">
        <v>97</v>
      </c>
      <c r="G21" s="9" t="s">
        <v>96</v>
      </c>
      <c r="H21" s="9" t="s">
        <v>98</v>
      </c>
      <c r="N21" s="10"/>
      <c r="O21" s="10"/>
    </row>
    <row r="22" customFormat="false" ht="21.75" hidden="false" customHeight="true" outlineLevel="0" collapsed="false">
      <c r="A22" s="2"/>
      <c r="B22" s="9" t="n">
        <v>18</v>
      </c>
      <c r="C22" s="9" t="s">
        <v>99</v>
      </c>
      <c r="D22" s="9" t="s">
        <v>100</v>
      </c>
      <c r="E22" s="9" t="s">
        <v>101</v>
      </c>
      <c r="F22" s="9" t="s">
        <v>102</v>
      </c>
      <c r="G22" s="9" t="s">
        <v>101</v>
      </c>
      <c r="H22" s="9" t="s">
        <v>103</v>
      </c>
      <c r="N22" s="10"/>
      <c r="O22" s="10"/>
    </row>
    <row r="23" customFormat="false" ht="21.75" hidden="false" customHeight="true" outlineLevel="0" collapsed="false">
      <c r="A23" s="2"/>
      <c r="B23" s="9" t="n">
        <v>19</v>
      </c>
      <c r="C23" s="9" t="s">
        <v>99</v>
      </c>
      <c r="D23" s="9" t="s">
        <v>104</v>
      </c>
      <c r="E23" s="9" t="s">
        <v>105</v>
      </c>
      <c r="F23" s="9" t="s">
        <v>105</v>
      </c>
      <c r="G23" s="9" t="s">
        <v>106</v>
      </c>
      <c r="H23" s="9" t="s">
        <v>106</v>
      </c>
      <c r="N23" s="10"/>
      <c r="O23" s="10"/>
    </row>
    <row r="24" customFormat="false" ht="21.75" hidden="false" customHeight="true" outlineLevel="0" collapsed="false">
      <c r="A24" s="2"/>
      <c r="B24" s="9" t="n">
        <v>20</v>
      </c>
      <c r="C24" s="9" t="s">
        <v>107</v>
      </c>
      <c r="D24" s="9" t="s">
        <v>108</v>
      </c>
      <c r="E24" s="9" t="s">
        <v>109</v>
      </c>
      <c r="F24" s="9" t="s">
        <v>110</v>
      </c>
      <c r="G24" s="9" t="s">
        <v>111</v>
      </c>
      <c r="H24" s="9" t="s">
        <v>111</v>
      </c>
      <c r="N24" s="10"/>
      <c r="O24" s="10"/>
    </row>
    <row r="25" customFormat="false" ht="21.75" hidden="false" customHeight="true" outlineLevel="0" collapsed="false">
      <c r="A25" s="2"/>
      <c r="B25" s="9" t="n">
        <v>21</v>
      </c>
      <c r="C25" s="9" t="s">
        <v>107</v>
      </c>
      <c r="D25" s="9" t="s">
        <v>112</v>
      </c>
      <c r="E25" s="9" t="s">
        <v>113</v>
      </c>
      <c r="F25" s="9" t="s">
        <v>114</v>
      </c>
      <c r="G25" s="9" t="s">
        <v>115</v>
      </c>
      <c r="H25" s="9" t="s">
        <v>116</v>
      </c>
      <c r="N25" s="10"/>
      <c r="O25" s="10"/>
    </row>
    <row r="26" customFormat="false" ht="21.75" hidden="false" customHeight="true" outlineLevel="0" collapsed="false">
      <c r="A26" s="2"/>
      <c r="B26" s="9" t="n">
        <v>22</v>
      </c>
      <c r="C26" s="9" t="s">
        <v>107</v>
      </c>
      <c r="D26" s="9" t="s">
        <v>117</v>
      </c>
      <c r="E26" s="9" t="s">
        <v>118</v>
      </c>
      <c r="F26" s="9" t="s">
        <v>119</v>
      </c>
      <c r="G26" s="9" t="s">
        <v>118</v>
      </c>
      <c r="H26" s="9" t="s">
        <v>118</v>
      </c>
      <c r="N26" s="10"/>
      <c r="O26" s="10"/>
    </row>
    <row r="27" customFormat="false" ht="21.75" hidden="false" customHeight="true" outlineLevel="0" collapsed="false">
      <c r="A27" s="2"/>
      <c r="B27" s="9" t="n">
        <v>23</v>
      </c>
      <c r="C27" s="9" t="s">
        <v>120</v>
      </c>
      <c r="D27" s="9" t="s">
        <v>121</v>
      </c>
      <c r="E27" s="9" t="s">
        <v>122</v>
      </c>
      <c r="F27" s="9" t="s">
        <v>123</v>
      </c>
      <c r="G27" s="9" t="s">
        <v>122</v>
      </c>
      <c r="H27" s="9" t="s">
        <v>122</v>
      </c>
      <c r="N27" s="10"/>
      <c r="O27" s="10"/>
    </row>
    <row r="28" customFormat="false" ht="21.75" hidden="false" customHeight="true" outlineLevel="0" collapsed="false">
      <c r="A28" s="2"/>
      <c r="B28" s="9" t="n">
        <v>24</v>
      </c>
      <c r="C28" s="9" t="s">
        <v>120</v>
      </c>
      <c r="D28" s="9" t="s">
        <v>124</v>
      </c>
      <c r="E28" s="9" t="s">
        <v>125</v>
      </c>
      <c r="F28" s="9" t="s">
        <v>126</v>
      </c>
      <c r="G28" s="9" t="s">
        <v>127</v>
      </c>
      <c r="H28" s="9" t="s">
        <v>128</v>
      </c>
      <c r="N28" s="10"/>
      <c r="O28" s="10"/>
    </row>
    <row r="29" customFormat="false" ht="21.75" hidden="false" customHeight="true" outlineLevel="0" collapsed="false">
      <c r="A29" s="2"/>
      <c r="B29" s="9" t="n">
        <v>25</v>
      </c>
      <c r="C29" s="9" t="s">
        <v>120</v>
      </c>
      <c r="D29" s="9" t="s">
        <v>129</v>
      </c>
      <c r="E29" s="9" t="s">
        <v>130</v>
      </c>
      <c r="F29" s="9" t="s">
        <v>131</v>
      </c>
      <c r="G29" s="9" t="s">
        <v>132</v>
      </c>
      <c r="H29" s="9" t="s">
        <v>133</v>
      </c>
      <c r="N29" s="10"/>
      <c r="O29" s="10"/>
    </row>
    <row r="30" customFormat="false" ht="21.75" hidden="false" customHeight="true" outlineLevel="0" collapsed="false">
      <c r="A30" s="2"/>
      <c r="B30" s="11"/>
      <c r="C30" s="11"/>
      <c r="D30" s="11"/>
      <c r="E30" s="11"/>
      <c r="F30" s="11"/>
      <c r="G30" s="11"/>
      <c r="H30" s="2"/>
      <c r="N30" s="10"/>
      <c r="O30" s="10"/>
    </row>
    <row r="31" customFormat="false" ht="21.75" hidden="false" customHeight="true" outlineLevel="0" collapsed="false">
      <c r="A31" s="2"/>
      <c r="B31" s="12" t="s">
        <v>134</v>
      </c>
      <c r="C31" s="11"/>
      <c r="D31" s="11"/>
      <c r="E31" s="11"/>
      <c r="F31" s="11"/>
      <c r="G31" s="11"/>
      <c r="H31" s="2"/>
      <c r="N31" s="10"/>
      <c r="O31" s="10"/>
    </row>
    <row r="32" customFormat="false" ht="21.75" hidden="false" customHeight="true" outlineLevel="0" collapsed="false">
      <c r="A32" s="2"/>
      <c r="B32" s="12" t="s">
        <v>135</v>
      </c>
      <c r="C32" s="11"/>
      <c r="D32" s="11"/>
      <c r="E32" s="11"/>
      <c r="F32" s="11"/>
      <c r="G32" s="11"/>
      <c r="H32" s="2"/>
      <c r="N32" s="10"/>
      <c r="O32" s="10"/>
    </row>
    <row r="33" customFormat="false" ht="21.75" hidden="false" customHeight="true" outlineLevel="0" collapsed="false">
      <c r="A33" s="2"/>
      <c r="B33" s="12" t="s">
        <v>136</v>
      </c>
      <c r="C33" s="11"/>
      <c r="D33" s="11"/>
      <c r="E33" s="11"/>
      <c r="F33" s="11"/>
      <c r="G33" s="11"/>
      <c r="H33" s="2"/>
      <c r="N33" s="10"/>
      <c r="O33" s="10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2"/>
    <col collapsed="false" customWidth="true" hidden="false" outlineLevel="0" max="3" min="3" style="1" width="15"/>
    <col collapsed="false" customWidth="true" hidden="false" outlineLevel="0" max="4" min="4" style="1" width="22"/>
    <col collapsed="false" customWidth="true" hidden="false" outlineLevel="0" max="5" min="5" style="1" width="9"/>
    <col collapsed="false" customWidth="true" hidden="false" outlineLevel="0" max="6" min="6" style="1" width="12"/>
    <col collapsed="false" customWidth="true" hidden="false" outlineLevel="0" max="7" min="7" style="1" width="3"/>
    <col collapsed="false" customWidth="true" hidden="false" outlineLevel="0" max="8" min="8" style="1" width="4"/>
    <col collapsed="false" customWidth="true" hidden="false" outlineLevel="0" max="9" min="9" style="1" width="58"/>
    <col collapsed="false" customWidth="true" hidden="false" outlineLevel="0" max="10" min="10" style="1" width="16"/>
    <col collapsed="false" customWidth="true" hidden="false" outlineLevel="0" max="11" min="11" style="1" width="13"/>
    <col collapsed="false" customWidth="true" hidden="false" outlineLevel="0" max="12" min="12" style="1" width="34"/>
  </cols>
  <sheetData>
    <row r="1" customFormat="false" ht="27.75" hidden="false" customHeight="true" outlineLevel="0" collapsed="false">
      <c r="A1" s="2"/>
      <c r="B1" s="3" t="s">
        <v>137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5" hidden="false" customHeight="false" outlineLevel="0" collapsed="false">
      <c r="A2" s="2"/>
      <c r="B2" s="4" t="s">
        <v>138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21.75" hidden="false" customHeight="true" outlineLevel="0" collapsed="false">
      <c r="A4" s="2"/>
      <c r="B4" s="8" t="s">
        <v>139</v>
      </c>
      <c r="C4" s="8" t="s">
        <v>140</v>
      </c>
      <c r="D4" s="8" t="s">
        <v>141</v>
      </c>
      <c r="E4" s="8" t="s">
        <v>142</v>
      </c>
      <c r="F4" s="8" t="s">
        <v>143</v>
      </c>
      <c r="G4" s="2"/>
      <c r="H4" s="8" t="s">
        <v>36</v>
      </c>
      <c r="I4" s="8" t="s">
        <v>144</v>
      </c>
      <c r="J4" s="8" t="s">
        <v>145</v>
      </c>
      <c r="K4" s="8" t="s">
        <v>146</v>
      </c>
      <c r="L4" s="8" t="s">
        <v>147</v>
      </c>
    </row>
    <row r="5" customFormat="false" ht="21.75" hidden="false" customHeight="true" outlineLevel="0" collapsed="false">
      <c r="A5" s="2"/>
      <c r="B5" s="13" t="s">
        <v>148</v>
      </c>
      <c r="C5" s="14" t="n">
        <v>46204</v>
      </c>
      <c r="D5" s="13" t="s">
        <v>149</v>
      </c>
      <c r="E5" s="15" t="n">
        <v>13</v>
      </c>
      <c r="F5" s="16" t="n">
        <v>12.5</v>
      </c>
      <c r="G5" s="11"/>
      <c r="H5" s="17" t="n">
        <v>1</v>
      </c>
      <c r="I5" s="18" t="s">
        <v>150</v>
      </c>
      <c r="J5" s="19"/>
      <c r="K5" s="20" t="str">
        <f aca="false">IF(J5="","",IF(TRIM(J5)=B24,"✓ Correct","Try again"))</f>
        <v/>
      </c>
      <c r="L5" s="21" t="s">
        <v>151</v>
      </c>
      <c r="N5" s="10"/>
      <c r="O5" s="10"/>
    </row>
    <row r="6" customFormat="false" ht="21.75" hidden="false" customHeight="true" outlineLevel="0" collapsed="false">
      <c r="A6" s="2"/>
      <c r="B6" s="13" t="s">
        <v>152</v>
      </c>
      <c r="C6" s="14" t="n">
        <v>46206</v>
      </c>
      <c r="D6" s="13" t="s">
        <v>153</v>
      </c>
      <c r="E6" s="15" t="n">
        <v>26</v>
      </c>
      <c r="F6" s="16" t="n">
        <v>12.5</v>
      </c>
      <c r="G6" s="11"/>
      <c r="H6" s="17"/>
      <c r="I6" s="17"/>
      <c r="J6" s="17"/>
      <c r="K6" s="17"/>
      <c r="L6" s="17"/>
      <c r="N6" s="10"/>
      <c r="O6" s="10"/>
    </row>
    <row r="7" customFormat="false" ht="21.75" hidden="false" customHeight="true" outlineLevel="0" collapsed="false">
      <c r="A7" s="2"/>
      <c r="B7" s="13" t="s">
        <v>154</v>
      </c>
      <c r="C7" s="14" t="n">
        <v>46209</v>
      </c>
      <c r="D7" s="13" t="s">
        <v>155</v>
      </c>
      <c r="E7" s="15" t="n">
        <v>32</v>
      </c>
      <c r="F7" s="16" t="n">
        <v>7.25</v>
      </c>
      <c r="G7" s="11"/>
      <c r="H7" s="17" t="n">
        <v>2</v>
      </c>
      <c r="I7" s="18" t="s">
        <v>156</v>
      </c>
      <c r="J7" s="19"/>
      <c r="K7" s="20" t="str">
        <f aca="false">IF(J7="","",IF(TRIM(J7)=INDEX(B:B,SUMPRODUCT(MAX((B5:B500&lt;&gt;"")*ROW(B5:B500)))),"✓ Correct","Try again"))</f>
        <v/>
      </c>
      <c r="L7" s="21" t="s">
        <v>157</v>
      </c>
      <c r="N7" s="10"/>
      <c r="O7" s="10"/>
    </row>
    <row r="8" customFormat="false" ht="21.75" hidden="false" customHeight="true" outlineLevel="0" collapsed="false">
      <c r="A8" s="2"/>
      <c r="B8" s="13" t="s">
        <v>158</v>
      </c>
      <c r="C8" s="14" t="n">
        <v>46210</v>
      </c>
      <c r="D8" s="13" t="s">
        <v>159</v>
      </c>
      <c r="E8" s="15" t="n">
        <v>15</v>
      </c>
      <c r="F8" s="16" t="n">
        <v>12.5</v>
      </c>
      <c r="G8" s="11"/>
      <c r="H8" s="17"/>
      <c r="I8" s="17"/>
      <c r="J8" s="17"/>
      <c r="K8" s="17"/>
      <c r="L8" s="17"/>
      <c r="N8" s="10"/>
      <c r="O8" s="10"/>
    </row>
    <row r="9" customFormat="false" ht="21.75" hidden="false" customHeight="true" outlineLevel="0" collapsed="false">
      <c r="A9" s="2"/>
      <c r="B9" s="13" t="s">
        <v>160</v>
      </c>
      <c r="C9" s="14" t="n">
        <v>46213</v>
      </c>
      <c r="D9" s="13" t="s">
        <v>161</v>
      </c>
      <c r="E9" s="15" t="n">
        <v>25</v>
      </c>
      <c r="F9" s="16" t="n">
        <v>12.5</v>
      </c>
      <c r="G9" s="11"/>
      <c r="H9" s="17" t="n">
        <v>3</v>
      </c>
      <c r="I9" s="18" t="s">
        <v>162</v>
      </c>
      <c r="J9" s="19"/>
      <c r="K9" s="20" t="str">
        <f aca="false">IF(J9="","",IF(LOWER(J9)="x","✓ Nice","Type x when done"))</f>
        <v/>
      </c>
      <c r="L9" s="21" t="s">
        <v>163</v>
      </c>
      <c r="N9" s="10"/>
      <c r="O9" s="10"/>
    </row>
    <row r="10" customFormat="false" ht="21.75" hidden="false" customHeight="true" outlineLevel="0" collapsed="false">
      <c r="A10" s="2"/>
      <c r="B10" s="13" t="s">
        <v>164</v>
      </c>
      <c r="C10" s="14" t="n">
        <v>46215</v>
      </c>
      <c r="D10" s="13" t="s">
        <v>165</v>
      </c>
      <c r="E10" s="15" t="n">
        <v>40</v>
      </c>
      <c r="F10" s="16" t="n">
        <v>39</v>
      </c>
      <c r="G10" s="11"/>
      <c r="H10" s="17"/>
      <c r="I10" s="17"/>
      <c r="J10" s="17"/>
      <c r="K10" s="17"/>
      <c r="L10" s="17"/>
      <c r="N10" s="10"/>
      <c r="O10" s="10"/>
    </row>
    <row r="11" customFormat="false" ht="21.75" hidden="false" customHeight="true" outlineLevel="0" collapsed="false">
      <c r="A11" s="2"/>
      <c r="B11" s="13" t="s">
        <v>166</v>
      </c>
      <c r="C11" s="14" t="n">
        <v>46216</v>
      </c>
      <c r="D11" s="13" t="s">
        <v>167</v>
      </c>
      <c r="E11" s="15" t="n">
        <v>16</v>
      </c>
      <c r="F11" s="16" t="n">
        <v>12.5</v>
      </c>
      <c r="G11" s="11"/>
      <c r="H11" s="17" t="n">
        <v>4</v>
      </c>
      <c r="I11" s="18" t="s">
        <v>168</v>
      </c>
      <c r="J11" s="19"/>
      <c r="K11" s="20" t="str">
        <f aca="false">IF(J11="","",IF(LOWER(TRIM(J11))="2 select","✓ Correct","Try again"))</f>
        <v/>
      </c>
      <c r="L11" s="21" t="s">
        <v>169</v>
      </c>
      <c r="N11" s="10"/>
      <c r="O11" s="10"/>
    </row>
    <row r="12" customFormat="false" ht="21.75" hidden="false" customHeight="true" outlineLevel="0" collapsed="false">
      <c r="A12" s="2"/>
      <c r="B12" s="13" t="s">
        <v>170</v>
      </c>
      <c r="C12" s="14" t="n">
        <v>46219</v>
      </c>
      <c r="D12" s="13" t="s">
        <v>171</v>
      </c>
      <c r="E12" s="15" t="n">
        <v>39</v>
      </c>
      <c r="F12" s="16" t="n">
        <v>12.5</v>
      </c>
      <c r="G12" s="11"/>
      <c r="H12" s="17"/>
      <c r="I12" s="17"/>
      <c r="J12" s="17"/>
      <c r="K12" s="17"/>
      <c r="L12" s="17"/>
      <c r="N12" s="10"/>
      <c r="O12" s="10"/>
    </row>
    <row r="13" customFormat="false" ht="21.75" hidden="false" customHeight="true" outlineLevel="0" collapsed="false">
      <c r="A13" s="2"/>
      <c r="B13" s="13" t="s">
        <v>172</v>
      </c>
      <c r="C13" s="14" t="n">
        <v>46220</v>
      </c>
      <c r="D13" s="13" t="s">
        <v>173</v>
      </c>
      <c r="E13" s="15" t="n">
        <v>38</v>
      </c>
      <c r="F13" s="16" t="n">
        <v>39</v>
      </c>
      <c r="G13" s="11"/>
      <c r="H13" s="2"/>
      <c r="I13" s="2"/>
      <c r="J13" s="2"/>
      <c r="K13" s="2"/>
      <c r="L13" s="2"/>
      <c r="N13" s="10"/>
      <c r="O13" s="10"/>
    </row>
    <row r="14" customFormat="false" ht="21.75" hidden="false" customHeight="true" outlineLevel="0" collapsed="false">
      <c r="A14" s="2"/>
      <c r="B14" s="13" t="s">
        <v>174</v>
      </c>
      <c r="C14" s="14" t="n">
        <v>46223</v>
      </c>
      <c r="D14" s="13" t="s">
        <v>175</v>
      </c>
      <c r="E14" s="15" t="n">
        <v>9</v>
      </c>
      <c r="F14" s="16" t="n">
        <v>18</v>
      </c>
      <c r="G14" s="11"/>
      <c r="H14" s="2"/>
      <c r="I14" s="2"/>
      <c r="J14" s="2"/>
      <c r="K14" s="2"/>
      <c r="L14" s="2"/>
      <c r="N14" s="10"/>
      <c r="O14" s="10"/>
    </row>
    <row r="15" customFormat="false" ht="21.75" hidden="false" customHeight="true" outlineLevel="0" collapsed="false">
      <c r="A15" s="2"/>
      <c r="B15" s="13" t="s">
        <v>176</v>
      </c>
      <c r="C15" s="14" t="n">
        <v>46224</v>
      </c>
      <c r="D15" s="13" t="s">
        <v>177</v>
      </c>
      <c r="E15" s="15" t="n">
        <v>32</v>
      </c>
      <c r="F15" s="16" t="n">
        <v>7.25</v>
      </c>
      <c r="G15" s="11"/>
      <c r="H15" s="2"/>
      <c r="I15" s="2"/>
      <c r="J15" s="2"/>
      <c r="K15" s="2"/>
      <c r="L15" s="2"/>
      <c r="N15" s="10"/>
      <c r="O15" s="10"/>
    </row>
    <row r="16" customFormat="false" ht="21.75" hidden="false" customHeight="true" outlineLevel="0" collapsed="false">
      <c r="A16" s="2"/>
      <c r="B16" s="13" t="s">
        <v>178</v>
      </c>
      <c r="C16" s="14" t="n">
        <v>46226</v>
      </c>
      <c r="D16" s="13" t="s">
        <v>179</v>
      </c>
      <c r="E16" s="15" t="n">
        <v>34</v>
      </c>
      <c r="F16" s="16" t="n">
        <v>24.99</v>
      </c>
      <c r="G16" s="11"/>
      <c r="H16" s="2"/>
      <c r="I16" s="2"/>
      <c r="J16" s="2"/>
      <c r="K16" s="2"/>
      <c r="L16" s="2"/>
      <c r="N16" s="10"/>
      <c r="O16" s="10"/>
    </row>
    <row r="17" customFormat="false" ht="21.75" hidden="false" customHeight="true" outlineLevel="0" collapsed="false">
      <c r="A17" s="2"/>
      <c r="B17" s="13" t="s">
        <v>180</v>
      </c>
      <c r="C17" s="14" t="n">
        <v>46228</v>
      </c>
      <c r="D17" s="13" t="s">
        <v>181</v>
      </c>
      <c r="E17" s="15" t="n">
        <v>16</v>
      </c>
      <c r="F17" s="16" t="n">
        <v>12.5</v>
      </c>
      <c r="G17" s="11"/>
      <c r="H17" s="2"/>
      <c r="I17" s="2"/>
      <c r="J17" s="2"/>
      <c r="K17" s="2"/>
      <c r="L17" s="2"/>
      <c r="N17" s="10"/>
      <c r="O17" s="10"/>
    </row>
    <row r="18" customFormat="false" ht="21.75" hidden="false" customHeight="true" outlineLevel="0" collapsed="false">
      <c r="A18" s="2"/>
      <c r="B18" s="13" t="s">
        <v>182</v>
      </c>
      <c r="C18" s="14" t="n">
        <v>46231</v>
      </c>
      <c r="D18" s="13" t="s">
        <v>183</v>
      </c>
      <c r="E18" s="15" t="n">
        <v>3</v>
      </c>
      <c r="F18" s="16" t="n">
        <v>39</v>
      </c>
      <c r="G18" s="11"/>
      <c r="H18" s="2"/>
      <c r="I18" s="2"/>
      <c r="J18" s="2"/>
      <c r="K18" s="2"/>
      <c r="L18" s="2"/>
      <c r="N18" s="10"/>
      <c r="O18" s="10"/>
    </row>
    <row r="19" customFormat="false" ht="21.75" hidden="false" customHeight="true" outlineLevel="0" collapsed="false">
      <c r="A19" s="2"/>
      <c r="B19" s="13" t="s">
        <v>184</v>
      </c>
      <c r="C19" s="14" t="n">
        <v>46233</v>
      </c>
      <c r="D19" s="13" t="s">
        <v>185</v>
      </c>
      <c r="E19" s="15" t="n">
        <v>12</v>
      </c>
      <c r="F19" s="16" t="n">
        <v>39</v>
      </c>
      <c r="G19" s="11"/>
      <c r="H19" s="2"/>
      <c r="I19" s="2"/>
      <c r="J19" s="2"/>
      <c r="K19" s="2"/>
      <c r="L19" s="2"/>
      <c r="N19" s="10"/>
      <c r="O19" s="10"/>
    </row>
    <row r="20" customFormat="false" ht="21.75" hidden="false" customHeight="true" outlineLevel="0" collapsed="false">
      <c r="A20" s="2"/>
      <c r="B20" s="13" t="s">
        <v>186</v>
      </c>
      <c r="C20" s="14" t="n">
        <v>46234</v>
      </c>
      <c r="D20" s="13" t="s">
        <v>187</v>
      </c>
      <c r="E20" s="15" t="n">
        <v>11</v>
      </c>
      <c r="F20" s="16" t="n">
        <v>24.99</v>
      </c>
      <c r="G20" s="11"/>
      <c r="H20" s="2"/>
      <c r="I20" s="2"/>
      <c r="J20" s="2"/>
      <c r="K20" s="2"/>
      <c r="L20" s="2"/>
      <c r="N20" s="10"/>
      <c r="O20" s="10"/>
    </row>
    <row r="21" customFormat="false" ht="21.75" hidden="false" customHeight="true" outlineLevel="0" collapsed="false">
      <c r="A21" s="2"/>
      <c r="B21" s="13" t="s">
        <v>188</v>
      </c>
      <c r="C21" s="14" t="n">
        <v>46236</v>
      </c>
      <c r="D21" s="13" t="s">
        <v>189</v>
      </c>
      <c r="E21" s="15" t="n">
        <v>11</v>
      </c>
      <c r="F21" s="16" t="n">
        <v>7.25</v>
      </c>
      <c r="G21" s="11"/>
      <c r="H21" s="2"/>
      <c r="I21" s="2"/>
      <c r="J21" s="2"/>
      <c r="K21" s="2"/>
      <c r="L21" s="2"/>
      <c r="N21" s="10"/>
      <c r="O21" s="10"/>
    </row>
    <row r="22" customFormat="false" ht="21.75" hidden="false" customHeight="true" outlineLevel="0" collapsed="false">
      <c r="A22" s="2"/>
      <c r="B22" s="13" t="s">
        <v>190</v>
      </c>
      <c r="C22" s="14" t="n">
        <v>46239</v>
      </c>
      <c r="D22" s="13" t="s">
        <v>191</v>
      </c>
      <c r="E22" s="15" t="n">
        <v>37</v>
      </c>
      <c r="F22" s="16" t="n">
        <v>39</v>
      </c>
      <c r="G22" s="11"/>
      <c r="H22" s="2"/>
      <c r="I22" s="2"/>
      <c r="J22" s="2"/>
      <c r="K22" s="2"/>
      <c r="L22" s="2"/>
      <c r="N22" s="10"/>
      <c r="O22" s="10"/>
    </row>
    <row r="23" customFormat="false" ht="21.75" hidden="false" customHeight="true" outlineLevel="0" collapsed="false">
      <c r="A23" s="2"/>
      <c r="B23" s="13" t="s">
        <v>192</v>
      </c>
      <c r="C23" s="14" t="n">
        <v>46241</v>
      </c>
      <c r="D23" s="13" t="s">
        <v>193</v>
      </c>
      <c r="E23" s="15" t="n">
        <v>19</v>
      </c>
      <c r="F23" s="16" t="n">
        <v>12.5</v>
      </c>
      <c r="G23" s="11"/>
      <c r="H23" s="2"/>
      <c r="I23" s="2"/>
      <c r="J23" s="2"/>
      <c r="K23" s="2"/>
      <c r="L23" s="2"/>
      <c r="N23" s="10"/>
      <c r="O23" s="10"/>
    </row>
    <row r="24" customFormat="false" ht="21.75" hidden="false" customHeight="true" outlineLevel="0" collapsed="false">
      <c r="A24" s="2"/>
      <c r="B24" s="13" t="s">
        <v>194</v>
      </c>
      <c r="C24" s="14" t="n">
        <v>46242</v>
      </c>
      <c r="D24" s="13" t="s">
        <v>195</v>
      </c>
      <c r="E24" s="15" t="n">
        <v>10</v>
      </c>
      <c r="F24" s="16" t="n">
        <v>7.25</v>
      </c>
      <c r="G24" s="11"/>
      <c r="H24" s="2"/>
      <c r="I24" s="2"/>
      <c r="J24" s="2"/>
      <c r="K24" s="2"/>
      <c r="L24" s="2"/>
      <c r="N24" s="10"/>
      <c r="O24" s="10"/>
    </row>
    <row r="25" customFormat="false" ht="21.75" hidden="false" customHeight="true" outlineLevel="0" collapsed="false">
      <c r="A25" s="2"/>
      <c r="B25" s="11"/>
      <c r="C25" s="11"/>
      <c r="D25" s="11"/>
      <c r="E25" s="11"/>
      <c r="F25" s="11"/>
      <c r="G25" s="11"/>
      <c r="H25" s="2"/>
      <c r="I25" s="2"/>
      <c r="J25" s="2"/>
      <c r="K25" s="2"/>
      <c r="L25" s="2"/>
      <c r="N25" s="10"/>
      <c r="O25" s="10"/>
    </row>
    <row r="26" customFormat="false" ht="21.75" hidden="false" customHeight="true" outlineLevel="0" collapsed="false">
      <c r="A26" s="2"/>
      <c r="B26" s="13" t="s">
        <v>196</v>
      </c>
      <c r="C26" s="14" t="n">
        <v>46245</v>
      </c>
      <c r="D26" s="13" t="s">
        <v>197</v>
      </c>
      <c r="E26" s="15" t="n">
        <v>13</v>
      </c>
      <c r="F26" s="16" t="n">
        <v>12.5</v>
      </c>
      <c r="G26" s="11"/>
      <c r="H26" s="2"/>
      <c r="I26" s="2"/>
      <c r="J26" s="2"/>
      <c r="K26" s="2"/>
      <c r="L26" s="2"/>
      <c r="N26" s="10"/>
      <c r="O26" s="10"/>
    </row>
    <row r="27" customFormat="false" ht="21.75" hidden="false" customHeight="true" outlineLevel="0" collapsed="false">
      <c r="A27" s="2"/>
      <c r="B27" s="13" t="s">
        <v>198</v>
      </c>
      <c r="C27" s="14" t="n">
        <v>46246</v>
      </c>
      <c r="D27" s="13" t="s">
        <v>149</v>
      </c>
      <c r="E27" s="15" t="n">
        <v>20</v>
      </c>
      <c r="F27" s="16" t="n">
        <v>24.99</v>
      </c>
      <c r="G27" s="11"/>
      <c r="H27" s="2"/>
      <c r="I27" s="2"/>
      <c r="J27" s="2"/>
      <c r="K27" s="2"/>
      <c r="L27" s="2"/>
      <c r="N27" s="10"/>
      <c r="O27" s="10"/>
    </row>
    <row r="28" customFormat="false" ht="21.75" hidden="false" customHeight="true" outlineLevel="0" collapsed="false">
      <c r="A28" s="2"/>
      <c r="B28" s="13" t="s">
        <v>199</v>
      </c>
      <c r="C28" s="14" t="n">
        <v>46249</v>
      </c>
      <c r="D28" s="13" t="s">
        <v>200</v>
      </c>
      <c r="E28" s="15" t="n">
        <v>14</v>
      </c>
      <c r="F28" s="16" t="n">
        <v>12.5</v>
      </c>
      <c r="G28" s="11"/>
      <c r="H28" s="2"/>
      <c r="I28" s="2"/>
      <c r="J28" s="2"/>
      <c r="K28" s="2"/>
      <c r="L28" s="2"/>
      <c r="N28" s="10"/>
      <c r="O28" s="10"/>
    </row>
    <row r="29" customFormat="false" ht="21.75" hidden="false" customHeight="true" outlineLevel="0" collapsed="false">
      <c r="A29" s="2"/>
      <c r="B29" s="13" t="s">
        <v>201</v>
      </c>
      <c r="C29" s="14" t="n">
        <v>46250</v>
      </c>
      <c r="D29" s="13" t="s">
        <v>202</v>
      </c>
      <c r="E29" s="15" t="n">
        <v>22</v>
      </c>
      <c r="F29" s="16" t="n">
        <v>39</v>
      </c>
      <c r="G29" s="11"/>
      <c r="H29" s="2"/>
      <c r="I29" s="2"/>
      <c r="J29" s="2"/>
      <c r="K29" s="2"/>
      <c r="L29" s="2"/>
      <c r="N29" s="10"/>
      <c r="O29" s="10"/>
    </row>
    <row r="30" customFormat="false" ht="21.75" hidden="false" customHeight="true" outlineLevel="0" collapsed="false">
      <c r="A30" s="2"/>
      <c r="B30" s="13" t="s">
        <v>203</v>
      </c>
      <c r="C30" s="14" t="n">
        <v>46253</v>
      </c>
      <c r="D30" s="13" t="s">
        <v>195</v>
      </c>
      <c r="E30" s="15" t="n">
        <v>39</v>
      </c>
      <c r="F30" s="16" t="n">
        <v>18</v>
      </c>
      <c r="G30" s="11"/>
      <c r="H30" s="2"/>
      <c r="I30" s="2"/>
      <c r="J30" s="2"/>
      <c r="K30" s="2"/>
      <c r="L30" s="2"/>
      <c r="N30" s="10"/>
      <c r="O30" s="10"/>
    </row>
    <row r="31" customFormat="false" ht="21.75" hidden="false" customHeight="true" outlineLevel="0" collapsed="false">
      <c r="A31" s="2"/>
      <c r="B31" s="13" t="s">
        <v>204</v>
      </c>
      <c r="C31" s="14" t="n">
        <v>46255</v>
      </c>
      <c r="D31" s="13" t="s">
        <v>205</v>
      </c>
      <c r="E31" s="15" t="n">
        <v>8</v>
      </c>
      <c r="F31" s="16" t="n">
        <v>12.5</v>
      </c>
      <c r="G31" s="11"/>
      <c r="H31" s="2"/>
      <c r="I31" s="2"/>
      <c r="J31" s="2"/>
      <c r="K31" s="2"/>
      <c r="L31" s="2"/>
      <c r="N31" s="10"/>
      <c r="O31" s="10"/>
    </row>
    <row r="32" customFormat="false" ht="21.75" hidden="false" customHeight="true" outlineLevel="0" collapsed="false">
      <c r="A32" s="2"/>
      <c r="B32" s="13" t="s">
        <v>206</v>
      </c>
      <c r="C32" s="14" t="n">
        <v>46257</v>
      </c>
      <c r="D32" s="13" t="s">
        <v>207</v>
      </c>
      <c r="E32" s="15" t="n">
        <v>33</v>
      </c>
      <c r="F32" s="16" t="n">
        <v>12.5</v>
      </c>
      <c r="G32" s="11"/>
      <c r="H32" s="2"/>
      <c r="I32" s="2"/>
      <c r="J32" s="2"/>
      <c r="K32" s="2"/>
      <c r="L32" s="2"/>
      <c r="N32" s="10"/>
      <c r="O32" s="10"/>
    </row>
    <row r="33" customFormat="false" ht="21.75" hidden="false" customHeight="true" outlineLevel="0" collapsed="false">
      <c r="A33" s="2"/>
      <c r="B33" s="13" t="s">
        <v>208</v>
      </c>
      <c r="C33" s="14" t="n">
        <v>46259</v>
      </c>
      <c r="D33" s="13" t="s">
        <v>209</v>
      </c>
      <c r="E33" s="15" t="n">
        <v>30</v>
      </c>
      <c r="F33" s="16" t="n">
        <v>18</v>
      </c>
      <c r="G33" s="11"/>
      <c r="H33" s="2"/>
      <c r="I33" s="2"/>
      <c r="J33" s="2"/>
      <c r="K33" s="2"/>
      <c r="L33" s="2"/>
      <c r="N33" s="10"/>
      <c r="O33" s="10"/>
    </row>
    <row r="34" customFormat="false" ht="21.75" hidden="false" customHeight="true" outlineLevel="0" collapsed="false">
      <c r="A34" s="2"/>
      <c r="B34" s="13" t="s">
        <v>210</v>
      </c>
      <c r="C34" s="14" t="n">
        <v>46260</v>
      </c>
      <c r="D34" s="13" t="s">
        <v>211</v>
      </c>
      <c r="E34" s="15" t="n">
        <v>8</v>
      </c>
      <c r="F34" s="16" t="n">
        <v>12.5</v>
      </c>
      <c r="G34" s="11"/>
      <c r="H34" s="2"/>
      <c r="I34" s="2"/>
      <c r="J34" s="2"/>
      <c r="K34" s="2"/>
      <c r="L34" s="2"/>
      <c r="N34" s="10"/>
      <c r="O34" s="10"/>
    </row>
    <row r="35" customFormat="false" ht="21.75" hidden="false" customHeight="true" outlineLevel="0" collapsed="false">
      <c r="A35" s="2"/>
      <c r="B35" s="13" t="s">
        <v>212</v>
      </c>
      <c r="C35" s="14" t="n">
        <v>46262</v>
      </c>
      <c r="D35" s="13" t="s">
        <v>213</v>
      </c>
      <c r="E35" s="15" t="n">
        <v>24</v>
      </c>
      <c r="F35" s="16" t="n">
        <v>39</v>
      </c>
      <c r="G35" s="11"/>
      <c r="H35" s="2"/>
      <c r="I35" s="2"/>
      <c r="J35" s="2"/>
      <c r="K35" s="2"/>
      <c r="L35" s="2"/>
      <c r="N35" s="10"/>
      <c r="O35" s="10"/>
    </row>
    <row r="36" customFormat="false" ht="21.75" hidden="false" customHeight="true" outlineLevel="0" collapsed="false">
      <c r="A36" s="2"/>
      <c r="B36" s="13" t="s">
        <v>214</v>
      </c>
      <c r="C36" s="14" t="n">
        <v>46264</v>
      </c>
      <c r="D36" s="13" t="s">
        <v>197</v>
      </c>
      <c r="E36" s="15" t="n">
        <v>21</v>
      </c>
      <c r="F36" s="16" t="n">
        <v>7.25</v>
      </c>
      <c r="G36" s="11"/>
      <c r="H36" s="2"/>
      <c r="I36" s="2"/>
      <c r="J36" s="2"/>
      <c r="K36" s="2"/>
      <c r="L36" s="2"/>
      <c r="N36" s="10"/>
      <c r="O36" s="10"/>
    </row>
    <row r="37" customFormat="false" ht="21.75" hidden="false" customHeight="true" outlineLevel="0" collapsed="false">
      <c r="A37" s="2"/>
      <c r="B37" s="13" t="s">
        <v>215</v>
      </c>
      <c r="C37" s="14" t="n">
        <v>46267</v>
      </c>
      <c r="D37" s="13" t="s">
        <v>197</v>
      </c>
      <c r="E37" s="15" t="n">
        <v>19</v>
      </c>
      <c r="F37" s="16" t="n">
        <v>7.25</v>
      </c>
      <c r="G37" s="11"/>
      <c r="H37" s="2"/>
      <c r="I37" s="2"/>
      <c r="J37" s="2"/>
      <c r="K37" s="2"/>
      <c r="L37" s="2"/>
      <c r="N37" s="10"/>
      <c r="O37" s="10"/>
    </row>
    <row r="38" customFormat="false" ht="21.75" hidden="false" customHeight="true" outlineLevel="0" collapsed="false">
      <c r="A38" s="2"/>
      <c r="B38" s="13" t="s">
        <v>216</v>
      </c>
      <c r="C38" s="14" t="n">
        <v>46269</v>
      </c>
      <c r="D38" s="13" t="s">
        <v>217</v>
      </c>
      <c r="E38" s="15" t="n">
        <v>15</v>
      </c>
      <c r="F38" s="16" t="n">
        <v>24.99</v>
      </c>
      <c r="G38" s="11"/>
      <c r="H38" s="2"/>
      <c r="I38" s="2"/>
      <c r="J38" s="2"/>
      <c r="K38" s="2"/>
      <c r="L38" s="2"/>
      <c r="N38" s="10"/>
      <c r="O38" s="10"/>
    </row>
    <row r="39" customFormat="false" ht="21.75" hidden="false" customHeight="true" outlineLevel="0" collapsed="false">
      <c r="A39" s="2"/>
      <c r="B39" s="13" t="s">
        <v>218</v>
      </c>
      <c r="C39" s="14" t="n">
        <v>46270</v>
      </c>
      <c r="D39" s="13" t="s">
        <v>219</v>
      </c>
      <c r="E39" s="15" t="n">
        <v>21</v>
      </c>
      <c r="F39" s="16" t="n">
        <v>7.25</v>
      </c>
      <c r="G39" s="11"/>
      <c r="H39" s="2"/>
      <c r="I39" s="2"/>
      <c r="J39" s="2"/>
      <c r="K39" s="2"/>
      <c r="L39" s="2"/>
      <c r="N39" s="10"/>
      <c r="O39" s="10"/>
    </row>
    <row r="40" customFormat="false" ht="21.75" hidden="false" customHeight="true" outlineLevel="0" collapsed="false">
      <c r="A40" s="2"/>
      <c r="B40" s="13" t="s">
        <v>220</v>
      </c>
      <c r="C40" s="14" t="n">
        <v>46273</v>
      </c>
      <c r="D40" s="13" t="s">
        <v>221</v>
      </c>
      <c r="E40" s="15" t="n">
        <v>7</v>
      </c>
      <c r="F40" s="16" t="n">
        <v>18</v>
      </c>
      <c r="G40" s="11"/>
      <c r="H40" s="2"/>
      <c r="I40" s="2"/>
      <c r="J40" s="2"/>
      <c r="K40" s="2"/>
      <c r="L40" s="2"/>
      <c r="N40" s="10"/>
      <c r="O40" s="10"/>
    </row>
    <row r="41" customFormat="false" ht="21.75" hidden="false" customHeight="true" outlineLevel="0" collapsed="false">
      <c r="A41" s="2"/>
      <c r="B41" s="13" t="s">
        <v>222</v>
      </c>
      <c r="C41" s="14" t="n">
        <v>46275</v>
      </c>
      <c r="D41" s="13" t="s">
        <v>149</v>
      </c>
      <c r="E41" s="15" t="n">
        <v>14</v>
      </c>
      <c r="F41" s="16" t="n">
        <v>24.99</v>
      </c>
      <c r="G41" s="11"/>
      <c r="H41" s="2"/>
      <c r="I41" s="2"/>
      <c r="J41" s="2"/>
      <c r="K41" s="2"/>
      <c r="L41" s="2"/>
      <c r="N41" s="10"/>
      <c r="O41" s="10"/>
    </row>
    <row r="42" customFormat="false" ht="21.75" hidden="false" customHeight="true" outlineLevel="0" collapsed="false">
      <c r="A42" s="2"/>
      <c r="B42" s="13" t="s">
        <v>223</v>
      </c>
      <c r="C42" s="14" t="n">
        <v>46277</v>
      </c>
      <c r="D42" s="13" t="s">
        <v>209</v>
      </c>
      <c r="E42" s="15" t="n">
        <v>39</v>
      </c>
      <c r="F42" s="16" t="n">
        <v>7.25</v>
      </c>
      <c r="G42" s="11"/>
      <c r="H42" s="2"/>
      <c r="I42" s="2"/>
      <c r="J42" s="2"/>
      <c r="K42" s="2"/>
      <c r="L42" s="2"/>
      <c r="N42" s="10"/>
      <c r="O42" s="10"/>
    </row>
    <row r="43" customFormat="false" ht="21.75" hidden="false" customHeight="true" outlineLevel="0" collapsed="false">
      <c r="A43" s="2"/>
      <c r="B43" s="13" t="s">
        <v>224</v>
      </c>
      <c r="C43" s="14" t="n">
        <v>46279</v>
      </c>
      <c r="D43" s="13" t="s">
        <v>225</v>
      </c>
      <c r="E43" s="15" t="n">
        <v>32</v>
      </c>
      <c r="F43" s="16" t="n">
        <v>7.25</v>
      </c>
      <c r="G43" s="11"/>
      <c r="H43" s="2"/>
      <c r="I43" s="2"/>
      <c r="J43" s="2"/>
      <c r="K43" s="2"/>
      <c r="L43" s="2"/>
      <c r="N43" s="10"/>
      <c r="O43" s="10"/>
    </row>
    <row r="44" customFormat="false" ht="21.75" hidden="false" customHeight="true" outlineLevel="0" collapsed="false">
      <c r="A44" s="2"/>
      <c r="B44" s="13" t="s">
        <v>226</v>
      </c>
      <c r="C44" s="14" t="n">
        <v>46280</v>
      </c>
      <c r="D44" s="13" t="s">
        <v>179</v>
      </c>
      <c r="E44" s="15" t="n">
        <v>32</v>
      </c>
      <c r="F44" s="16" t="n">
        <v>24.99</v>
      </c>
      <c r="G44" s="11"/>
      <c r="H44" s="2"/>
      <c r="I44" s="2"/>
      <c r="J44" s="2"/>
      <c r="K44" s="2"/>
      <c r="L44" s="2"/>
      <c r="N44" s="10"/>
      <c r="O44" s="10"/>
    </row>
    <row r="45" customFormat="false" ht="21.75" hidden="false" customHeight="true" outlineLevel="0" collapsed="false">
      <c r="A45" s="2"/>
      <c r="B45" s="13" t="s">
        <v>227</v>
      </c>
      <c r="C45" s="14" t="n">
        <v>46283</v>
      </c>
      <c r="D45" s="13" t="s">
        <v>228</v>
      </c>
      <c r="E45" s="15" t="n">
        <v>18</v>
      </c>
      <c r="F45" s="16" t="n">
        <v>7.25</v>
      </c>
      <c r="G45" s="11"/>
      <c r="H45" s="2"/>
      <c r="I45" s="2"/>
      <c r="J45" s="2"/>
      <c r="K45" s="2"/>
      <c r="L45" s="2"/>
      <c r="N45" s="10"/>
      <c r="O45" s="10"/>
    </row>
    <row r="46" customFormat="false" ht="21.75" hidden="false" customHeight="true" outlineLevel="0" collapsed="false">
      <c r="A46" s="2"/>
      <c r="B46" s="13" t="s">
        <v>229</v>
      </c>
      <c r="C46" s="14" t="n">
        <v>46285</v>
      </c>
      <c r="D46" s="13" t="s">
        <v>230</v>
      </c>
      <c r="E46" s="15" t="n">
        <v>24</v>
      </c>
      <c r="F46" s="16" t="n">
        <v>18</v>
      </c>
      <c r="G46" s="11"/>
      <c r="H46" s="2"/>
      <c r="I46" s="2"/>
      <c r="J46" s="2"/>
      <c r="K46" s="2"/>
      <c r="L46" s="2"/>
      <c r="N46" s="10"/>
      <c r="O46" s="10"/>
    </row>
  </sheetData>
  <mergeCells count="20">
    <mergeCell ref="H5:H6"/>
    <mergeCell ref="I5:I6"/>
    <mergeCell ref="J5:J6"/>
    <mergeCell ref="K5:K6"/>
    <mergeCell ref="L5:L6"/>
    <mergeCell ref="H7:H8"/>
    <mergeCell ref="I7:I8"/>
    <mergeCell ref="J7:J8"/>
    <mergeCell ref="K7:K8"/>
    <mergeCell ref="L7:L8"/>
    <mergeCell ref="H9:H10"/>
    <mergeCell ref="I9:I10"/>
    <mergeCell ref="J9:J10"/>
    <mergeCell ref="K9:K10"/>
    <mergeCell ref="L9:L10"/>
    <mergeCell ref="H11:H12"/>
    <mergeCell ref="I11:I12"/>
    <mergeCell ref="J11:J12"/>
    <mergeCell ref="K11:K12"/>
    <mergeCell ref="L11:L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"/>
    <col collapsed="false" customWidth="true" hidden="false" outlineLevel="0" max="3" min="3" style="1" width="22"/>
    <col collapsed="false" customWidth="true" hidden="false" outlineLevel="0" max="4" min="4" style="1" width="13"/>
    <col collapsed="false" customWidth="true" hidden="false" outlineLevel="0" max="5" min="5" style="1" width="10"/>
    <col collapsed="false" customWidth="true" hidden="false" outlineLevel="0" max="6" min="6" style="1" width="12"/>
    <col collapsed="false" customWidth="true" hidden="false" outlineLevel="0" max="7" min="7" style="1" width="3"/>
    <col collapsed="false" customWidth="true" hidden="false" outlineLevel="0" max="8" min="8" style="1" width="4"/>
    <col collapsed="false" customWidth="true" hidden="false" outlineLevel="0" max="9" min="9" style="1" width="58"/>
    <col collapsed="false" customWidth="true" hidden="false" outlineLevel="0" max="10" min="10" style="1" width="16"/>
    <col collapsed="false" customWidth="true" hidden="false" outlineLevel="0" max="11" min="11" style="1" width="13"/>
    <col collapsed="false" customWidth="true" hidden="false" outlineLevel="0" max="12" min="12" style="1" width="34"/>
  </cols>
  <sheetData>
    <row r="1" customFormat="false" ht="27.75" hidden="false" customHeight="true" outlineLevel="0" collapsed="false">
      <c r="A1" s="2"/>
      <c r="B1" s="3" t="s">
        <v>231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5" hidden="false" customHeight="false" outlineLevel="0" collapsed="false">
      <c r="A2" s="2"/>
      <c r="B2" s="4" t="s">
        <v>232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21.75" hidden="false" customHeight="true" outlineLevel="0" collapsed="false">
      <c r="A4" s="2"/>
      <c r="B4" s="8" t="s">
        <v>233</v>
      </c>
      <c r="C4" s="8" t="s">
        <v>234</v>
      </c>
      <c r="D4" s="8" t="s">
        <v>235</v>
      </c>
      <c r="E4" s="8" t="s">
        <v>142</v>
      </c>
      <c r="F4" s="8" t="s">
        <v>236</v>
      </c>
      <c r="G4" s="2"/>
      <c r="H4" s="8" t="s">
        <v>36</v>
      </c>
      <c r="I4" s="8" t="s">
        <v>144</v>
      </c>
      <c r="J4" s="8" t="s">
        <v>145</v>
      </c>
      <c r="K4" s="8" t="s">
        <v>146</v>
      </c>
      <c r="L4" s="8" t="s">
        <v>147</v>
      </c>
    </row>
    <row r="5" customFormat="false" ht="21.75" hidden="false" customHeight="true" outlineLevel="0" collapsed="false">
      <c r="A5" s="2"/>
      <c r="B5" s="13" t="s">
        <v>237</v>
      </c>
      <c r="C5" s="13" t="s">
        <v>238</v>
      </c>
      <c r="D5" s="13" t="s">
        <v>239</v>
      </c>
      <c r="E5" s="15" t="n">
        <v>36</v>
      </c>
      <c r="F5" s="16" t="n">
        <v>35</v>
      </c>
      <c r="G5" s="11"/>
      <c r="H5" s="17" t="n">
        <v>1</v>
      </c>
      <c r="I5" s="18" t="s">
        <v>240</v>
      </c>
      <c r="J5" s="19"/>
      <c r="K5" s="20" t="str">
        <f aca="false">IF(J5="","",IF(J5=COUNTA(C5:C500),"✓ Correct","Try again"))</f>
        <v/>
      </c>
      <c r="L5" s="21" t="s">
        <v>241</v>
      </c>
      <c r="N5" s="10"/>
      <c r="O5" s="10"/>
    </row>
    <row r="6" customFormat="false" ht="21.75" hidden="false" customHeight="true" outlineLevel="0" collapsed="false">
      <c r="A6" s="2"/>
      <c r="B6" s="13" t="s">
        <v>242</v>
      </c>
      <c r="C6" s="13" t="s">
        <v>243</v>
      </c>
      <c r="D6" s="13" t="s">
        <v>244</v>
      </c>
      <c r="E6" s="15" t="n">
        <v>36</v>
      </c>
      <c r="F6" s="16" t="n">
        <v>12</v>
      </c>
      <c r="G6" s="11"/>
      <c r="H6" s="17"/>
      <c r="I6" s="17"/>
      <c r="J6" s="17"/>
      <c r="K6" s="17"/>
      <c r="L6" s="17"/>
      <c r="N6" s="10"/>
      <c r="O6" s="10"/>
    </row>
    <row r="7" customFormat="false" ht="21.75" hidden="false" customHeight="true" outlineLevel="0" collapsed="false">
      <c r="A7" s="2"/>
      <c r="B7" s="13" t="s">
        <v>245</v>
      </c>
      <c r="C7" s="13" t="s">
        <v>246</v>
      </c>
      <c r="D7" s="13" t="s">
        <v>247</v>
      </c>
      <c r="E7" s="15" t="n">
        <v>109</v>
      </c>
      <c r="F7" s="16" t="n">
        <v>12</v>
      </c>
      <c r="G7" s="11"/>
      <c r="H7" s="17" t="n">
        <v>2</v>
      </c>
      <c r="I7" s="18" t="s">
        <v>248</v>
      </c>
      <c r="J7" s="19"/>
      <c r="K7" s="20" t="str">
        <f aca="false">IF(J7="","",IF(J7=SUM(E5:E500),"✓ Correct","Try again"))</f>
        <v/>
      </c>
      <c r="L7" s="21" t="s">
        <v>249</v>
      </c>
      <c r="N7" s="10"/>
      <c r="O7" s="10"/>
    </row>
    <row r="8" customFormat="false" ht="21.75" hidden="false" customHeight="true" outlineLevel="0" collapsed="false">
      <c r="A8" s="2"/>
      <c r="B8" s="13" t="s">
        <v>250</v>
      </c>
      <c r="C8" s="13" t="s">
        <v>251</v>
      </c>
      <c r="D8" s="13" t="s">
        <v>252</v>
      </c>
      <c r="E8" s="15" t="n">
        <v>52</v>
      </c>
      <c r="F8" s="16" t="n">
        <v>35</v>
      </c>
      <c r="G8" s="11"/>
      <c r="H8" s="17"/>
      <c r="I8" s="17"/>
      <c r="J8" s="17"/>
      <c r="K8" s="17"/>
      <c r="L8" s="17"/>
      <c r="N8" s="10"/>
      <c r="O8" s="10"/>
    </row>
    <row r="9" customFormat="false" ht="21.75" hidden="false" customHeight="true" outlineLevel="0" collapsed="false">
      <c r="A9" s="2"/>
      <c r="B9" s="13" t="s">
        <v>253</v>
      </c>
      <c r="C9" s="13" t="s">
        <v>254</v>
      </c>
      <c r="D9" s="13" t="s">
        <v>252</v>
      </c>
      <c r="E9" s="15" t="n">
        <v>104</v>
      </c>
      <c r="F9" s="16" t="n">
        <v>6.5</v>
      </c>
      <c r="G9" s="11"/>
      <c r="H9" s="17" t="n">
        <v>3</v>
      </c>
      <c r="I9" s="18" t="s">
        <v>255</v>
      </c>
      <c r="J9" s="19"/>
      <c r="K9" s="20" t="str">
        <f aca="false">IF(J9="","",IF(ROUND(J9,2)=ROUND(SUM(B20:F20),2),"✓ Correct","Try again"))</f>
        <v/>
      </c>
      <c r="L9" s="21" t="s">
        <v>256</v>
      </c>
      <c r="N9" s="10"/>
      <c r="O9" s="10"/>
    </row>
    <row r="10" customFormat="false" ht="21.75" hidden="false" customHeight="true" outlineLevel="0" collapsed="false">
      <c r="A10" s="2"/>
      <c r="B10" s="13" t="s">
        <v>257</v>
      </c>
      <c r="C10" s="13" t="s">
        <v>258</v>
      </c>
      <c r="D10" s="13" t="s">
        <v>252</v>
      </c>
      <c r="E10" s="15" t="n">
        <v>106</v>
      </c>
      <c r="F10" s="16" t="n">
        <v>6.5</v>
      </c>
      <c r="G10" s="11"/>
      <c r="H10" s="17"/>
      <c r="I10" s="17"/>
      <c r="J10" s="17"/>
      <c r="K10" s="17"/>
      <c r="L10" s="17"/>
      <c r="N10" s="10"/>
      <c r="O10" s="10"/>
    </row>
    <row r="11" customFormat="false" ht="21.75" hidden="false" customHeight="true" outlineLevel="0" collapsed="false">
      <c r="A11" s="2"/>
      <c r="B11" s="13" t="s">
        <v>259</v>
      </c>
      <c r="C11" s="13" t="s">
        <v>260</v>
      </c>
      <c r="D11" s="13" t="s">
        <v>239</v>
      </c>
      <c r="E11" s="15" t="n">
        <v>54</v>
      </c>
      <c r="F11" s="16" t="n">
        <v>6.5</v>
      </c>
      <c r="G11" s="11"/>
      <c r="H11" s="17" t="n">
        <v>4</v>
      </c>
      <c r="I11" s="18" t="s">
        <v>261</v>
      </c>
      <c r="J11" s="19"/>
      <c r="K11" s="20" t="str">
        <f aca="false">IF(J11="","",IF(LOWER(J11)="x","✓ Nice","Type x when done"))</f>
        <v/>
      </c>
      <c r="L11" s="21" t="s">
        <v>262</v>
      </c>
      <c r="N11" s="10"/>
      <c r="O11" s="10"/>
    </row>
    <row r="12" customFormat="false" ht="21.75" hidden="false" customHeight="true" outlineLevel="0" collapsed="false">
      <c r="A12" s="2"/>
      <c r="B12" s="13" t="s">
        <v>263</v>
      </c>
      <c r="C12" s="13" t="s">
        <v>264</v>
      </c>
      <c r="D12" s="13" t="s">
        <v>244</v>
      </c>
      <c r="E12" s="15" t="n">
        <v>88</v>
      </c>
      <c r="F12" s="16" t="n">
        <v>9</v>
      </c>
      <c r="G12" s="11"/>
      <c r="H12" s="17"/>
      <c r="I12" s="17"/>
      <c r="J12" s="17"/>
      <c r="K12" s="17"/>
      <c r="L12" s="17"/>
      <c r="N12" s="10"/>
      <c r="O12" s="10"/>
    </row>
    <row r="13" customFormat="false" ht="21.75" hidden="false" customHeight="true" outlineLevel="0" collapsed="false">
      <c r="A13" s="2"/>
      <c r="B13" s="13" t="s">
        <v>265</v>
      </c>
      <c r="C13" s="13" t="s">
        <v>266</v>
      </c>
      <c r="D13" s="13" t="s">
        <v>244</v>
      </c>
      <c r="E13" s="15" t="n">
        <v>104</v>
      </c>
      <c r="F13" s="16" t="n">
        <v>24</v>
      </c>
      <c r="G13" s="11"/>
      <c r="H13" s="2"/>
      <c r="I13" s="2"/>
      <c r="J13" s="2"/>
      <c r="K13" s="2"/>
      <c r="L13" s="2"/>
      <c r="N13" s="10"/>
      <c r="O13" s="10"/>
    </row>
    <row r="14" customFormat="false" ht="21.75" hidden="false" customHeight="true" outlineLevel="0" collapsed="false">
      <c r="A14" s="2"/>
      <c r="B14" s="13" t="s">
        <v>267</v>
      </c>
      <c r="C14" s="13" t="s">
        <v>268</v>
      </c>
      <c r="D14" s="13" t="s">
        <v>252</v>
      </c>
      <c r="E14" s="15" t="n">
        <v>10</v>
      </c>
      <c r="F14" s="16" t="n">
        <v>9</v>
      </c>
      <c r="G14" s="11"/>
      <c r="H14" s="2"/>
      <c r="I14" s="2"/>
      <c r="J14" s="2"/>
      <c r="K14" s="2"/>
      <c r="L14" s="2"/>
      <c r="N14" s="10"/>
      <c r="O14" s="10"/>
    </row>
    <row r="15" customFormat="false" ht="21.75" hidden="false" customHeight="true" outlineLevel="0" collapsed="false">
      <c r="A15" s="2"/>
      <c r="B15" s="13" t="s">
        <v>269</v>
      </c>
      <c r="C15" s="13" t="s">
        <v>270</v>
      </c>
      <c r="D15" s="13" t="s">
        <v>271</v>
      </c>
      <c r="E15" s="15" t="n">
        <v>7</v>
      </c>
      <c r="F15" s="16" t="n">
        <v>12</v>
      </c>
      <c r="G15" s="11"/>
      <c r="H15" s="2"/>
      <c r="I15" s="2"/>
      <c r="J15" s="2"/>
      <c r="K15" s="2"/>
      <c r="L15" s="2"/>
      <c r="N15" s="10"/>
      <c r="O15" s="10"/>
    </row>
    <row r="16" customFormat="false" ht="21.75" hidden="false" customHeight="true" outlineLevel="0" collapsed="false">
      <c r="A16" s="2"/>
      <c r="B16" s="13" t="s">
        <v>272</v>
      </c>
      <c r="C16" s="13" t="s">
        <v>273</v>
      </c>
      <c r="D16" s="13" t="s">
        <v>244</v>
      </c>
      <c r="E16" s="15" t="n">
        <v>92</v>
      </c>
      <c r="F16" s="16" t="n">
        <v>15</v>
      </c>
      <c r="G16" s="11"/>
      <c r="H16" s="2"/>
      <c r="I16" s="2"/>
      <c r="J16" s="2"/>
      <c r="K16" s="2"/>
      <c r="L16" s="2"/>
      <c r="N16" s="10"/>
      <c r="O16" s="10"/>
    </row>
    <row r="17" customFormat="false" ht="21.75" hidden="false" customHeight="true" outlineLevel="0" collapsed="false">
      <c r="A17" s="2"/>
      <c r="B17" s="13" t="s">
        <v>274</v>
      </c>
      <c r="C17" s="13" t="s">
        <v>275</v>
      </c>
      <c r="D17" s="13" t="s">
        <v>271</v>
      </c>
      <c r="E17" s="15" t="n">
        <v>16</v>
      </c>
      <c r="F17" s="16" t="n">
        <v>6.5</v>
      </c>
      <c r="G17" s="11"/>
      <c r="H17" s="2"/>
      <c r="I17" s="2"/>
      <c r="J17" s="2"/>
      <c r="K17" s="2"/>
      <c r="L17" s="2"/>
      <c r="N17" s="10"/>
      <c r="O17" s="10"/>
    </row>
    <row r="18" customFormat="false" ht="21.75" hidden="false" customHeight="true" outlineLevel="0" collapsed="false">
      <c r="A18" s="2"/>
      <c r="B18" s="13" t="s">
        <v>276</v>
      </c>
      <c r="C18" s="13" t="s">
        <v>277</v>
      </c>
      <c r="D18" s="13" t="s">
        <v>278</v>
      </c>
      <c r="E18" s="15" t="n">
        <v>64</v>
      </c>
      <c r="F18" s="16" t="n">
        <v>35</v>
      </c>
      <c r="G18" s="11"/>
      <c r="H18" s="2"/>
      <c r="I18" s="2"/>
      <c r="J18" s="2"/>
      <c r="K18" s="2"/>
      <c r="L18" s="2"/>
      <c r="N18" s="10"/>
      <c r="O18" s="10"/>
    </row>
    <row r="19" customFormat="false" ht="21.75" hidden="false" customHeight="true" outlineLevel="0" collapsed="false">
      <c r="A19" s="2"/>
      <c r="B19" s="13" t="s">
        <v>279</v>
      </c>
      <c r="C19" s="13" t="s">
        <v>280</v>
      </c>
      <c r="D19" s="13" t="s">
        <v>239</v>
      </c>
      <c r="E19" s="15" t="n">
        <v>116</v>
      </c>
      <c r="F19" s="16" t="n">
        <v>15</v>
      </c>
      <c r="G19" s="11"/>
      <c r="H19" s="2"/>
      <c r="I19" s="2"/>
      <c r="J19" s="2"/>
      <c r="K19" s="2"/>
      <c r="L19" s="2"/>
      <c r="N19" s="10"/>
      <c r="O19" s="10"/>
    </row>
    <row r="20" customFormat="false" ht="21.75" hidden="false" customHeight="true" outlineLevel="0" collapsed="false">
      <c r="A20" s="2"/>
      <c r="B20" s="13" t="s">
        <v>281</v>
      </c>
      <c r="C20" s="13" t="s">
        <v>282</v>
      </c>
      <c r="D20" s="13" t="s">
        <v>252</v>
      </c>
      <c r="E20" s="15" t="n">
        <v>77</v>
      </c>
      <c r="F20" s="16" t="n">
        <v>6.5</v>
      </c>
      <c r="G20" s="11"/>
      <c r="H20" s="2"/>
      <c r="I20" s="2"/>
      <c r="J20" s="2"/>
      <c r="K20" s="2"/>
      <c r="L20" s="2"/>
      <c r="N20" s="10"/>
      <c r="O20" s="10"/>
    </row>
    <row r="21" customFormat="false" ht="21.75" hidden="false" customHeight="true" outlineLevel="0" collapsed="false">
      <c r="A21" s="2"/>
      <c r="B21" s="13" t="s">
        <v>283</v>
      </c>
      <c r="C21" s="13" t="s">
        <v>284</v>
      </c>
      <c r="D21" s="13" t="s">
        <v>239</v>
      </c>
      <c r="E21" s="15" t="n">
        <v>21</v>
      </c>
      <c r="F21" s="16" t="n">
        <v>19.99</v>
      </c>
      <c r="G21" s="11"/>
      <c r="H21" s="2"/>
      <c r="I21" s="2"/>
      <c r="J21" s="2"/>
      <c r="K21" s="2"/>
      <c r="L21" s="2"/>
      <c r="N21" s="10"/>
      <c r="O21" s="10"/>
    </row>
    <row r="22" customFormat="false" ht="21.75" hidden="false" customHeight="true" outlineLevel="0" collapsed="false">
      <c r="A22" s="2"/>
      <c r="B22" s="13" t="s">
        <v>285</v>
      </c>
      <c r="C22" s="13" t="s">
        <v>286</v>
      </c>
      <c r="D22" s="13" t="s">
        <v>244</v>
      </c>
      <c r="E22" s="15" t="n">
        <v>115</v>
      </c>
      <c r="F22" s="16" t="n">
        <v>6.5</v>
      </c>
      <c r="G22" s="11"/>
      <c r="H22" s="2"/>
      <c r="I22" s="2"/>
      <c r="J22" s="2"/>
      <c r="K22" s="2"/>
      <c r="L22" s="2"/>
      <c r="N22" s="10"/>
      <c r="O22" s="10"/>
    </row>
    <row r="23" customFormat="false" ht="21.75" hidden="false" customHeight="true" outlineLevel="0" collapsed="false">
      <c r="A23" s="2"/>
      <c r="B23" s="13" t="s">
        <v>287</v>
      </c>
      <c r="C23" s="13" t="s">
        <v>288</v>
      </c>
      <c r="D23" s="13" t="s">
        <v>271</v>
      </c>
      <c r="E23" s="15" t="n">
        <v>45</v>
      </c>
      <c r="F23" s="16" t="n">
        <v>4</v>
      </c>
      <c r="G23" s="11"/>
      <c r="H23" s="2"/>
      <c r="I23" s="2"/>
      <c r="J23" s="2"/>
      <c r="K23" s="2"/>
      <c r="L23" s="2"/>
      <c r="N23" s="10"/>
      <c r="O23" s="10"/>
    </row>
    <row r="24" customFormat="false" ht="21.75" hidden="false" customHeight="true" outlineLevel="0" collapsed="false">
      <c r="A24" s="2"/>
      <c r="B24" s="13" t="s">
        <v>289</v>
      </c>
      <c r="C24" s="13" t="s">
        <v>290</v>
      </c>
      <c r="D24" s="13" t="s">
        <v>278</v>
      </c>
      <c r="E24" s="15" t="n">
        <v>111</v>
      </c>
      <c r="F24" s="16" t="n">
        <v>6.5</v>
      </c>
      <c r="G24" s="11"/>
      <c r="H24" s="2"/>
      <c r="I24" s="2"/>
      <c r="J24" s="2"/>
      <c r="K24" s="2"/>
      <c r="L24" s="2"/>
      <c r="N24" s="10"/>
      <c r="O24" s="10"/>
    </row>
    <row r="25" customFormat="false" ht="21.75" hidden="false" customHeight="true" outlineLevel="0" collapsed="false">
      <c r="A25" s="2"/>
      <c r="B25" s="13" t="s">
        <v>291</v>
      </c>
      <c r="C25" s="13" t="s">
        <v>292</v>
      </c>
      <c r="D25" s="13" t="s">
        <v>252</v>
      </c>
      <c r="E25" s="15" t="n">
        <v>114</v>
      </c>
      <c r="F25" s="16" t="n">
        <v>9</v>
      </c>
      <c r="G25" s="11"/>
      <c r="H25" s="2"/>
      <c r="I25" s="2"/>
      <c r="J25" s="2"/>
      <c r="K25" s="2"/>
      <c r="L25" s="2"/>
      <c r="N25" s="10"/>
      <c r="O25" s="10"/>
    </row>
    <row r="26" customFormat="false" ht="21.75" hidden="false" customHeight="true" outlineLevel="0" collapsed="false">
      <c r="A26" s="2"/>
      <c r="B26" s="13" t="s">
        <v>293</v>
      </c>
      <c r="C26" s="13" t="s">
        <v>294</v>
      </c>
      <c r="D26" s="13" t="s">
        <v>271</v>
      </c>
      <c r="E26" s="15" t="n">
        <v>88</v>
      </c>
      <c r="F26" s="16" t="n">
        <v>19.99</v>
      </c>
      <c r="G26" s="11"/>
      <c r="H26" s="2"/>
      <c r="I26" s="2"/>
      <c r="J26" s="2"/>
      <c r="K26" s="2"/>
      <c r="L26" s="2"/>
      <c r="N26" s="10"/>
      <c r="O26" s="10"/>
    </row>
    <row r="27" customFormat="false" ht="21.75" hidden="false" customHeight="true" outlineLevel="0" collapsed="false">
      <c r="A27" s="2"/>
      <c r="B27" s="13" t="s">
        <v>295</v>
      </c>
      <c r="C27" s="13" t="s">
        <v>296</v>
      </c>
      <c r="D27" s="13" t="s">
        <v>239</v>
      </c>
      <c r="E27" s="15" t="n">
        <v>111</v>
      </c>
      <c r="F27" s="16" t="n">
        <v>6.5</v>
      </c>
      <c r="G27" s="11"/>
      <c r="H27" s="2"/>
      <c r="I27" s="2"/>
      <c r="J27" s="2"/>
      <c r="K27" s="2"/>
      <c r="L27" s="2"/>
      <c r="N27" s="10"/>
      <c r="O27" s="10"/>
    </row>
    <row r="28" customFormat="false" ht="21.75" hidden="false" customHeight="true" outlineLevel="0" collapsed="false">
      <c r="A28" s="2"/>
      <c r="B28" s="13" t="s">
        <v>297</v>
      </c>
      <c r="C28" s="13" t="s">
        <v>298</v>
      </c>
      <c r="D28" s="13" t="s">
        <v>247</v>
      </c>
      <c r="E28" s="15" t="n">
        <v>109</v>
      </c>
      <c r="F28" s="16" t="n">
        <v>12</v>
      </c>
      <c r="G28" s="11"/>
      <c r="H28" s="2"/>
      <c r="I28" s="2"/>
      <c r="J28" s="2"/>
      <c r="K28" s="2"/>
      <c r="L28" s="2"/>
      <c r="N28" s="10"/>
      <c r="O28" s="10"/>
    </row>
    <row r="29" customFormat="false" ht="21.75" hidden="false" customHeight="true" outlineLevel="0" collapsed="false">
      <c r="A29" s="2"/>
      <c r="B29" s="13" t="s">
        <v>299</v>
      </c>
      <c r="C29" s="13" t="s">
        <v>300</v>
      </c>
      <c r="D29" s="13" t="s">
        <v>244</v>
      </c>
      <c r="E29" s="15" t="n">
        <v>97</v>
      </c>
      <c r="F29" s="16" t="n">
        <v>4</v>
      </c>
      <c r="G29" s="11"/>
      <c r="H29" s="2"/>
      <c r="I29" s="2"/>
      <c r="J29" s="2"/>
      <c r="K29" s="2"/>
      <c r="L29" s="2"/>
      <c r="N29" s="10"/>
      <c r="O29" s="10"/>
    </row>
    <row r="30" customFormat="false" ht="21.75" hidden="false" customHeight="true" outlineLevel="0" collapsed="false">
      <c r="A30" s="2"/>
      <c r="B30" s="13" t="s">
        <v>301</v>
      </c>
      <c r="C30" s="13" t="s">
        <v>302</v>
      </c>
      <c r="D30" s="13" t="s">
        <v>252</v>
      </c>
      <c r="E30" s="15" t="n">
        <v>81</v>
      </c>
      <c r="F30" s="16" t="n">
        <v>19.99</v>
      </c>
      <c r="G30" s="11"/>
      <c r="H30" s="2"/>
      <c r="I30" s="2"/>
      <c r="J30" s="2"/>
      <c r="K30" s="2"/>
      <c r="L30" s="2"/>
      <c r="N30" s="10"/>
      <c r="O30" s="10"/>
    </row>
    <row r="31" customFormat="false" ht="21.75" hidden="false" customHeight="true" outlineLevel="0" collapsed="false">
      <c r="A31" s="2"/>
      <c r="B31" s="13" t="s">
        <v>303</v>
      </c>
      <c r="C31" s="13" t="s">
        <v>304</v>
      </c>
      <c r="D31" s="13" t="s">
        <v>271</v>
      </c>
      <c r="E31" s="15" t="n">
        <v>33</v>
      </c>
      <c r="F31" s="16" t="n">
        <v>15</v>
      </c>
      <c r="G31" s="11"/>
      <c r="H31" s="2"/>
      <c r="I31" s="2"/>
      <c r="J31" s="2"/>
      <c r="K31" s="2"/>
      <c r="L31" s="2"/>
      <c r="N31" s="10"/>
      <c r="O31" s="10"/>
    </row>
    <row r="32" customFormat="false" ht="21.75" hidden="false" customHeight="true" outlineLevel="0" collapsed="false">
      <c r="A32" s="2"/>
      <c r="B32" s="13" t="s">
        <v>305</v>
      </c>
      <c r="C32" s="13" t="s">
        <v>306</v>
      </c>
      <c r="D32" s="13" t="s">
        <v>271</v>
      </c>
      <c r="E32" s="15" t="n">
        <v>100</v>
      </c>
      <c r="F32" s="16" t="n">
        <v>19.99</v>
      </c>
      <c r="G32" s="11"/>
      <c r="H32" s="2"/>
      <c r="I32" s="2"/>
      <c r="J32" s="2"/>
      <c r="K32" s="2"/>
      <c r="L32" s="2"/>
      <c r="N32" s="10"/>
      <c r="O32" s="10"/>
    </row>
    <row r="33" customFormat="false" ht="21.75" hidden="false" customHeight="true" outlineLevel="0" collapsed="false">
      <c r="A33" s="2"/>
      <c r="B33" s="13" t="s">
        <v>307</v>
      </c>
      <c r="C33" s="13" t="s">
        <v>308</v>
      </c>
      <c r="D33" s="13" t="s">
        <v>271</v>
      </c>
      <c r="E33" s="15" t="n">
        <v>46</v>
      </c>
      <c r="F33" s="16" t="n">
        <v>6.5</v>
      </c>
      <c r="G33" s="11"/>
      <c r="H33" s="2"/>
      <c r="I33" s="2"/>
      <c r="J33" s="2"/>
      <c r="K33" s="2"/>
      <c r="L33" s="2"/>
      <c r="N33" s="10"/>
      <c r="O33" s="10"/>
    </row>
    <row r="34" customFormat="false" ht="21.75" hidden="false" customHeight="true" outlineLevel="0" collapsed="false">
      <c r="A34" s="2"/>
      <c r="B34" s="13" t="s">
        <v>309</v>
      </c>
      <c r="C34" s="13" t="s">
        <v>310</v>
      </c>
      <c r="D34" s="13" t="s">
        <v>271</v>
      </c>
      <c r="E34" s="15" t="n">
        <v>71</v>
      </c>
      <c r="F34" s="16" t="n">
        <v>6.5</v>
      </c>
      <c r="G34" s="11"/>
      <c r="H34" s="2"/>
      <c r="I34" s="2"/>
      <c r="J34" s="2"/>
      <c r="K34" s="2"/>
      <c r="L34" s="2"/>
      <c r="N34" s="10"/>
      <c r="O34" s="10"/>
    </row>
  </sheetData>
  <mergeCells count="20">
    <mergeCell ref="H5:H6"/>
    <mergeCell ref="I5:I6"/>
    <mergeCell ref="J5:J6"/>
    <mergeCell ref="K5:K6"/>
    <mergeCell ref="L5:L6"/>
    <mergeCell ref="H7:H8"/>
    <mergeCell ref="I7:I8"/>
    <mergeCell ref="J7:J8"/>
    <mergeCell ref="K7:K8"/>
    <mergeCell ref="L7:L8"/>
    <mergeCell ref="H9:H10"/>
    <mergeCell ref="I9:I10"/>
    <mergeCell ref="J9:J10"/>
    <mergeCell ref="K9:K10"/>
    <mergeCell ref="L9:L10"/>
    <mergeCell ref="H11:H12"/>
    <mergeCell ref="I11:I12"/>
    <mergeCell ref="J11:J12"/>
    <mergeCell ref="K11:K12"/>
    <mergeCell ref="L11:L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"/>
    <col collapsed="false" customWidth="true" hidden="false" outlineLevel="0" max="3" min="3" style="1" width="18"/>
    <col collapsed="false" customWidth="true" hidden="false" outlineLevel="0" max="4" min="4" style="1" width="12"/>
    <col collapsed="false" customWidth="true" hidden="false" outlineLevel="0" max="5" min="5" style="1" width="11"/>
    <col collapsed="false" customWidth="true" hidden="false" outlineLevel="0" max="6" min="6" style="1" width="12"/>
    <col collapsed="false" customWidth="true" hidden="false" outlineLevel="0" max="7" min="7" style="1" width="3"/>
    <col collapsed="false" customWidth="true" hidden="false" outlineLevel="0" max="8" min="8" style="1" width="4"/>
    <col collapsed="false" customWidth="true" hidden="false" outlineLevel="0" max="9" min="9" style="1" width="58"/>
    <col collapsed="false" customWidth="true" hidden="false" outlineLevel="0" max="10" min="10" style="1" width="16"/>
    <col collapsed="false" customWidth="true" hidden="false" outlineLevel="0" max="11" min="11" style="1" width="13"/>
    <col collapsed="false" customWidth="true" hidden="false" outlineLevel="0" max="12" min="12" style="1" width="34"/>
    <col collapsed="false" customWidth="true" hidden="false" outlineLevel="0" max="13" min="13" style="1" width="3"/>
    <col collapsed="false" customWidth="true" hidden="false" outlineLevel="0" max="14" min="14" style="1" width="15"/>
    <col collapsed="false" customWidth="true" hidden="false" outlineLevel="0" max="15" min="15" style="1" width="12"/>
  </cols>
  <sheetData>
    <row r="1" customFormat="false" ht="27.75" hidden="false" customHeight="true" outlineLevel="0" collapsed="false">
      <c r="A1" s="2"/>
      <c r="B1" s="3" t="s">
        <v>311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Format="false" ht="15" hidden="false" customHeight="false" outlineLevel="0" collapsed="false">
      <c r="A2" s="2"/>
      <c r="B2" s="4" t="s">
        <v>312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customFormat="false" ht="21.75" hidden="false" customHeight="true" outlineLevel="0" collapsed="false">
      <c r="A4" s="2"/>
      <c r="B4" s="8" t="s">
        <v>313</v>
      </c>
      <c r="C4" s="8" t="s">
        <v>314</v>
      </c>
      <c r="D4" s="8" t="s">
        <v>315</v>
      </c>
      <c r="E4" s="8" t="s">
        <v>316</v>
      </c>
      <c r="F4" s="8" t="s">
        <v>317</v>
      </c>
      <c r="G4" s="2"/>
      <c r="H4" s="8" t="s">
        <v>36</v>
      </c>
      <c r="I4" s="8" t="s">
        <v>144</v>
      </c>
      <c r="J4" s="8" t="s">
        <v>145</v>
      </c>
      <c r="K4" s="8" t="s">
        <v>146</v>
      </c>
      <c r="L4" s="8" t="s">
        <v>147</v>
      </c>
      <c r="M4" s="2"/>
      <c r="N4" s="8" t="s">
        <v>318</v>
      </c>
      <c r="O4" s="8" t="s">
        <v>319</v>
      </c>
    </row>
    <row r="5" customFormat="false" ht="21.75" hidden="false" customHeight="true" outlineLevel="0" collapsed="false">
      <c r="A5" s="2"/>
      <c r="B5" s="22" t="s">
        <v>320</v>
      </c>
      <c r="C5" s="22" t="s">
        <v>321</v>
      </c>
      <c r="D5" s="16" t="n">
        <v>1675.25</v>
      </c>
      <c r="E5" s="16" t="n">
        <f aca="false">ROUND(D5*0.08,2)</f>
        <v>134.02</v>
      </c>
      <c r="F5" s="16" t="n">
        <f aca="false">D5+E5</f>
        <v>1809.27</v>
      </c>
      <c r="G5" s="11"/>
      <c r="H5" s="17" t="n">
        <v>1</v>
      </c>
      <c r="I5" s="18" t="s">
        <v>322</v>
      </c>
      <c r="J5" s="23" t="s">
        <v>323</v>
      </c>
      <c r="K5" s="20" t="str">
        <f aca="false">IF(COUNTIF(C5:C24,"Acme Crop")=0,"✓ Done","Not yet")</f>
        <v>Not yet</v>
      </c>
      <c r="L5" s="21" t="s">
        <v>324</v>
      </c>
      <c r="M5" s="2"/>
      <c r="N5" s="24"/>
      <c r="O5" s="25"/>
    </row>
    <row r="6" customFormat="false" ht="21.75" hidden="false" customHeight="true" outlineLevel="0" collapsed="false">
      <c r="A6" s="2"/>
      <c r="B6" s="22" t="s">
        <v>325</v>
      </c>
      <c r="C6" s="22" t="s">
        <v>153</v>
      </c>
      <c r="D6" s="16" t="n">
        <v>640</v>
      </c>
      <c r="E6" s="16"/>
      <c r="F6" s="16" t="n">
        <f aca="false">D6+E6</f>
        <v>640</v>
      </c>
      <c r="G6" s="11"/>
      <c r="H6" s="17"/>
      <c r="I6" s="17"/>
      <c r="J6" s="17"/>
      <c r="K6" s="17"/>
      <c r="L6" s="17"/>
      <c r="M6" s="2"/>
      <c r="N6" s="24"/>
      <c r="O6" s="25"/>
    </row>
    <row r="7" customFormat="false" ht="21.75" hidden="false" customHeight="true" outlineLevel="0" collapsed="false">
      <c r="A7" s="2"/>
      <c r="B7" s="22" t="s">
        <v>326</v>
      </c>
      <c r="C7" s="22" t="s">
        <v>327</v>
      </c>
      <c r="D7" s="16" t="n">
        <v>815.25</v>
      </c>
      <c r="E7" s="16"/>
      <c r="F7" s="16" t="n">
        <f aca="false">D7+E7</f>
        <v>815.25</v>
      </c>
      <c r="G7" s="11"/>
      <c r="H7" s="17" t="n">
        <v>2</v>
      </c>
      <c r="I7" s="18" t="s">
        <v>328</v>
      </c>
      <c r="J7" s="23" t="s">
        <v>323</v>
      </c>
      <c r="K7" s="20" t="str">
        <f aca="false">IF(AND(COUNT(E5:E24)=20,_xlfn.ISFORMULA(E24)),"✓ Done","Not yet")</f>
        <v>Not yet</v>
      </c>
      <c r="L7" s="21" t="s">
        <v>329</v>
      </c>
      <c r="M7" s="2"/>
      <c r="N7" s="24"/>
      <c r="O7" s="25"/>
    </row>
    <row r="8" customFormat="false" ht="21.75" hidden="false" customHeight="true" outlineLevel="0" collapsed="false">
      <c r="A8" s="2"/>
      <c r="B8" s="22" t="s">
        <v>330</v>
      </c>
      <c r="C8" s="22" t="s">
        <v>213</v>
      </c>
      <c r="D8" s="16" t="n">
        <v>815</v>
      </c>
      <c r="E8" s="16"/>
      <c r="F8" s="16" t="n">
        <f aca="false">D8+E8</f>
        <v>815</v>
      </c>
      <c r="G8" s="11"/>
      <c r="H8" s="17"/>
      <c r="I8" s="17"/>
      <c r="J8" s="17"/>
      <c r="K8" s="17"/>
      <c r="L8" s="17"/>
      <c r="M8" s="2"/>
      <c r="N8" s="24"/>
      <c r="O8" s="25"/>
    </row>
    <row r="9" customFormat="false" ht="21.75" hidden="false" customHeight="true" outlineLevel="0" collapsed="false">
      <c r="A9" s="2"/>
      <c r="B9" s="22" t="s">
        <v>331</v>
      </c>
      <c r="C9" s="22" t="s">
        <v>181</v>
      </c>
      <c r="D9" s="16" t="n">
        <v>2300.5</v>
      </c>
      <c r="E9" s="16"/>
      <c r="F9" s="16" t="n">
        <f aca="false">D9+E9</f>
        <v>2300.5</v>
      </c>
      <c r="G9" s="11"/>
      <c r="H9" s="17" t="n">
        <v>3</v>
      </c>
      <c r="I9" s="18" t="s">
        <v>332</v>
      </c>
      <c r="J9" s="23" t="s">
        <v>323</v>
      </c>
      <c r="K9" s="20" t="str">
        <f aca="false">IF(AND(COUNT(N5:N24)=20,NOT(_xlfn.ISFORMULA(N5)),NOT(_xlfn.ISFORMULA(N24)),ROUND(SUM(N5:N24),2)=ROUND(SUM(F5:F24),2)),"✓ Done","Not yet")</f>
        <v>Not yet</v>
      </c>
      <c r="L9" s="21" t="s">
        <v>333</v>
      </c>
      <c r="M9" s="2"/>
      <c r="N9" s="24"/>
      <c r="O9" s="25"/>
    </row>
    <row r="10" customFormat="false" ht="21.75" hidden="false" customHeight="true" outlineLevel="0" collapsed="false">
      <c r="A10" s="2"/>
      <c r="B10" s="22" t="s">
        <v>334</v>
      </c>
      <c r="C10" s="22" t="s">
        <v>179</v>
      </c>
      <c r="D10" s="16" t="n">
        <v>450</v>
      </c>
      <c r="E10" s="16"/>
      <c r="F10" s="16" t="n">
        <f aca="false">D10+E10</f>
        <v>450</v>
      </c>
      <c r="G10" s="11"/>
      <c r="H10" s="17"/>
      <c r="I10" s="17"/>
      <c r="J10" s="17"/>
      <c r="K10" s="17"/>
      <c r="L10" s="17"/>
      <c r="M10" s="2"/>
      <c r="N10" s="24"/>
      <c r="O10" s="25"/>
    </row>
    <row r="11" customFormat="false" ht="21.75" hidden="false" customHeight="true" outlineLevel="0" collapsed="false">
      <c r="A11" s="2"/>
      <c r="B11" s="22" t="s">
        <v>335</v>
      </c>
      <c r="C11" s="22" t="s">
        <v>197</v>
      </c>
      <c r="D11" s="16" t="n">
        <v>3120.25</v>
      </c>
      <c r="E11" s="16"/>
      <c r="F11" s="16" t="n">
        <f aca="false">D11+E11</f>
        <v>3120.25</v>
      </c>
      <c r="G11" s="11"/>
      <c r="H11" s="17" t="n">
        <v>4</v>
      </c>
      <c r="I11" s="18" t="s">
        <v>336</v>
      </c>
      <c r="J11" s="23" t="s">
        <v>323</v>
      </c>
      <c r="K11" s="20" t="str">
        <f aca="false">IF(COUNTIF(O5:O24,"Sent")=20,"✓ Done","Not yet")</f>
        <v>Not yet</v>
      </c>
      <c r="L11" s="21" t="s">
        <v>337</v>
      </c>
      <c r="M11" s="2"/>
      <c r="N11" s="24"/>
      <c r="O11" s="25"/>
    </row>
    <row r="12" customFormat="false" ht="21.75" hidden="false" customHeight="true" outlineLevel="0" collapsed="false">
      <c r="A12" s="2"/>
      <c r="B12" s="22" t="s">
        <v>338</v>
      </c>
      <c r="C12" s="22" t="s">
        <v>339</v>
      </c>
      <c r="D12" s="16" t="n">
        <v>2300.5</v>
      </c>
      <c r="E12" s="16"/>
      <c r="F12" s="16" t="n">
        <f aca="false">D12+E12</f>
        <v>2300.5</v>
      </c>
      <c r="G12" s="11"/>
      <c r="H12" s="17"/>
      <c r="I12" s="17"/>
      <c r="J12" s="17"/>
      <c r="K12" s="17"/>
      <c r="L12" s="17"/>
      <c r="M12" s="2"/>
      <c r="N12" s="24"/>
      <c r="O12" s="25"/>
    </row>
    <row r="13" customFormat="false" ht="21.75" hidden="false" customHeight="true" outlineLevel="0" collapsed="false">
      <c r="A13" s="2"/>
      <c r="B13" s="22" t="s">
        <v>340</v>
      </c>
      <c r="C13" s="22" t="s">
        <v>341</v>
      </c>
      <c r="D13" s="16" t="n">
        <v>640.25</v>
      </c>
      <c r="E13" s="16"/>
      <c r="F13" s="16" t="n">
        <f aca="false">D13+E13</f>
        <v>640.25</v>
      </c>
      <c r="G13" s="11"/>
      <c r="H13" s="17" t="n">
        <v>5</v>
      </c>
      <c r="I13" s="18" t="s">
        <v>342</v>
      </c>
      <c r="J13" s="19"/>
      <c r="K13" s="20" t="str">
        <f aca="true">IF(J13="","",IF(J13=TODAY(),"✓ Correct","Try again"))</f>
        <v/>
      </c>
      <c r="L13" s="21" t="s">
        <v>343</v>
      </c>
      <c r="M13" s="2"/>
      <c r="N13" s="24"/>
      <c r="O13" s="25"/>
    </row>
    <row r="14" customFormat="false" ht="21.75" hidden="false" customHeight="true" outlineLevel="0" collapsed="false">
      <c r="A14" s="2"/>
      <c r="B14" s="22" t="s">
        <v>344</v>
      </c>
      <c r="C14" s="22" t="s">
        <v>345</v>
      </c>
      <c r="D14" s="16" t="n">
        <v>450.25</v>
      </c>
      <c r="E14" s="16"/>
      <c r="F14" s="16" t="n">
        <f aca="false">D14+E14</f>
        <v>450.25</v>
      </c>
      <c r="G14" s="11"/>
      <c r="H14" s="17"/>
      <c r="I14" s="17"/>
      <c r="J14" s="17"/>
      <c r="K14" s="17"/>
      <c r="L14" s="17"/>
      <c r="M14" s="2"/>
      <c r="N14" s="24"/>
      <c r="O14" s="25"/>
    </row>
    <row r="15" customFormat="false" ht="21.75" hidden="false" customHeight="true" outlineLevel="0" collapsed="false">
      <c r="A15" s="2"/>
      <c r="B15" s="22" t="s">
        <v>346</v>
      </c>
      <c r="C15" s="22" t="s">
        <v>347</v>
      </c>
      <c r="D15" s="16" t="n">
        <v>1250.25</v>
      </c>
      <c r="E15" s="16"/>
      <c r="F15" s="16" t="n">
        <f aca="false">D15+E15</f>
        <v>1250.25</v>
      </c>
      <c r="G15" s="11"/>
      <c r="H15" s="2"/>
      <c r="I15" s="2"/>
      <c r="J15" s="2"/>
      <c r="K15" s="2"/>
      <c r="L15" s="2"/>
      <c r="M15" s="2"/>
      <c r="N15" s="24"/>
      <c r="O15" s="25"/>
    </row>
    <row r="16" customFormat="false" ht="21.75" hidden="false" customHeight="true" outlineLevel="0" collapsed="false">
      <c r="A16" s="2"/>
      <c r="B16" s="22" t="s">
        <v>348</v>
      </c>
      <c r="C16" s="22" t="s">
        <v>197</v>
      </c>
      <c r="D16" s="16" t="n">
        <v>450</v>
      </c>
      <c r="E16" s="16"/>
      <c r="F16" s="16" t="n">
        <f aca="false">D16+E16</f>
        <v>450</v>
      </c>
      <c r="G16" s="11"/>
      <c r="H16" s="2"/>
      <c r="I16" s="2"/>
      <c r="J16" s="2"/>
      <c r="K16" s="2"/>
      <c r="L16" s="2"/>
      <c r="M16" s="2"/>
      <c r="N16" s="24"/>
      <c r="O16" s="25"/>
    </row>
    <row r="17" customFormat="false" ht="21.75" hidden="false" customHeight="true" outlineLevel="0" collapsed="false">
      <c r="A17" s="2"/>
      <c r="B17" s="22" t="s">
        <v>349</v>
      </c>
      <c r="C17" s="22" t="s">
        <v>183</v>
      </c>
      <c r="D17" s="16" t="n">
        <v>1250.5</v>
      </c>
      <c r="E17" s="16"/>
      <c r="F17" s="16" t="n">
        <f aca="false">D17+E17</f>
        <v>1250.5</v>
      </c>
      <c r="G17" s="11"/>
      <c r="H17" s="2"/>
      <c r="I17" s="2"/>
      <c r="J17" s="2"/>
      <c r="K17" s="2"/>
      <c r="L17" s="2"/>
      <c r="M17" s="2"/>
      <c r="N17" s="24"/>
      <c r="O17" s="25"/>
    </row>
    <row r="18" customFormat="false" ht="21.75" hidden="false" customHeight="true" outlineLevel="0" collapsed="false">
      <c r="A18" s="2"/>
      <c r="B18" s="22" t="s">
        <v>350</v>
      </c>
      <c r="C18" s="22" t="s">
        <v>153</v>
      </c>
      <c r="D18" s="16" t="n">
        <v>1250.5</v>
      </c>
      <c r="E18" s="16"/>
      <c r="F18" s="16" t="n">
        <f aca="false">D18+E18</f>
        <v>1250.5</v>
      </c>
      <c r="G18" s="11"/>
      <c r="H18" s="2"/>
      <c r="I18" s="2"/>
      <c r="J18" s="2"/>
      <c r="K18" s="2"/>
      <c r="L18" s="2"/>
      <c r="M18" s="2"/>
      <c r="N18" s="24"/>
      <c r="O18" s="25"/>
    </row>
    <row r="19" customFormat="false" ht="21.75" hidden="false" customHeight="true" outlineLevel="0" collapsed="false">
      <c r="A19" s="2"/>
      <c r="B19" s="22" t="s">
        <v>351</v>
      </c>
      <c r="C19" s="22" t="s">
        <v>352</v>
      </c>
      <c r="D19" s="16" t="n">
        <v>980.5</v>
      </c>
      <c r="E19" s="16"/>
      <c r="F19" s="16" t="n">
        <f aca="false">D19+E19</f>
        <v>980.5</v>
      </c>
      <c r="G19" s="11"/>
      <c r="H19" s="2"/>
      <c r="I19" s="2"/>
      <c r="J19" s="2"/>
      <c r="K19" s="2"/>
      <c r="L19" s="2"/>
      <c r="M19" s="2"/>
      <c r="N19" s="24"/>
      <c r="O19" s="25"/>
    </row>
    <row r="20" customFormat="false" ht="21.75" hidden="false" customHeight="true" outlineLevel="0" collapsed="false">
      <c r="A20" s="2"/>
      <c r="B20" s="22" t="s">
        <v>353</v>
      </c>
      <c r="C20" s="22" t="s">
        <v>354</v>
      </c>
      <c r="D20" s="16" t="n">
        <v>450.25</v>
      </c>
      <c r="E20" s="16"/>
      <c r="F20" s="16" t="n">
        <f aca="false">D20+E20</f>
        <v>450.25</v>
      </c>
      <c r="G20" s="11"/>
      <c r="H20" s="2"/>
      <c r="I20" s="2"/>
      <c r="J20" s="2"/>
      <c r="K20" s="2"/>
      <c r="L20" s="2"/>
      <c r="M20" s="2"/>
      <c r="N20" s="24"/>
      <c r="O20" s="25"/>
    </row>
    <row r="21" customFormat="false" ht="21.75" hidden="false" customHeight="true" outlineLevel="0" collapsed="false">
      <c r="A21" s="2"/>
      <c r="B21" s="22" t="s">
        <v>355</v>
      </c>
      <c r="C21" s="22" t="s">
        <v>356</v>
      </c>
      <c r="D21" s="16" t="n">
        <v>3120.5</v>
      </c>
      <c r="E21" s="16"/>
      <c r="F21" s="16" t="n">
        <f aca="false">D21+E21</f>
        <v>3120.5</v>
      </c>
      <c r="G21" s="11"/>
      <c r="H21" s="2"/>
      <c r="I21" s="2"/>
      <c r="J21" s="2"/>
      <c r="K21" s="2"/>
      <c r="L21" s="2"/>
      <c r="M21" s="2"/>
      <c r="N21" s="24"/>
      <c r="O21" s="25"/>
    </row>
    <row r="22" customFormat="false" ht="21.75" hidden="false" customHeight="true" outlineLevel="0" collapsed="false">
      <c r="A22" s="2"/>
      <c r="B22" s="22" t="s">
        <v>357</v>
      </c>
      <c r="C22" s="22" t="s">
        <v>183</v>
      </c>
      <c r="D22" s="16" t="n">
        <v>980.5</v>
      </c>
      <c r="E22" s="16"/>
      <c r="F22" s="16" t="n">
        <f aca="false">D22+E22</f>
        <v>980.5</v>
      </c>
      <c r="G22" s="11"/>
      <c r="H22" s="2"/>
      <c r="I22" s="2"/>
      <c r="J22" s="2"/>
      <c r="K22" s="2"/>
      <c r="L22" s="2"/>
      <c r="M22" s="2"/>
      <c r="N22" s="24"/>
      <c r="O22" s="25"/>
    </row>
    <row r="23" customFormat="false" ht="21.75" hidden="false" customHeight="true" outlineLevel="0" collapsed="false">
      <c r="A23" s="2"/>
      <c r="B23" s="22" t="s">
        <v>358</v>
      </c>
      <c r="C23" s="22" t="s">
        <v>230</v>
      </c>
      <c r="D23" s="16" t="n">
        <v>980.5</v>
      </c>
      <c r="E23" s="16"/>
      <c r="F23" s="16" t="n">
        <f aca="false">D23+E23</f>
        <v>980.5</v>
      </c>
      <c r="G23" s="11"/>
      <c r="H23" s="2"/>
      <c r="I23" s="2"/>
      <c r="J23" s="2"/>
      <c r="K23" s="2"/>
      <c r="L23" s="2"/>
      <c r="M23" s="2"/>
      <c r="N23" s="24"/>
      <c r="O23" s="25"/>
    </row>
    <row r="24" customFormat="false" ht="21.75" hidden="false" customHeight="true" outlineLevel="0" collapsed="false">
      <c r="A24" s="2"/>
      <c r="B24" s="22" t="s">
        <v>359</v>
      </c>
      <c r="C24" s="22" t="s">
        <v>230</v>
      </c>
      <c r="D24" s="16" t="n">
        <v>1250.25</v>
      </c>
      <c r="E24" s="16"/>
      <c r="F24" s="16" t="n">
        <f aca="false">D24+E24</f>
        <v>1250.25</v>
      </c>
      <c r="G24" s="11"/>
      <c r="H24" s="2"/>
      <c r="I24" s="2"/>
      <c r="J24" s="2"/>
      <c r="K24" s="2"/>
      <c r="L24" s="2"/>
      <c r="M24" s="2"/>
      <c r="N24" s="24"/>
      <c r="O24" s="25"/>
    </row>
  </sheetData>
  <mergeCells count="25">
    <mergeCell ref="H5:H6"/>
    <mergeCell ref="I5:I6"/>
    <mergeCell ref="J5:J6"/>
    <mergeCell ref="K5:K6"/>
    <mergeCell ref="L5:L6"/>
    <mergeCell ref="H7:H8"/>
    <mergeCell ref="I7:I8"/>
    <mergeCell ref="J7:J8"/>
    <mergeCell ref="K7:K8"/>
    <mergeCell ref="L7:L8"/>
    <mergeCell ref="H9:H10"/>
    <mergeCell ref="I9:I10"/>
    <mergeCell ref="J9:J10"/>
    <mergeCell ref="K9:K10"/>
    <mergeCell ref="L9:L10"/>
    <mergeCell ref="H11:H12"/>
    <mergeCell ref="I11:I12"/>
    <mergeCell ref="J11:J12"/>
    <mergeCell ref="K11:K12"/>
    <mergeCell ref="L11:L12"/>
    <mergeCell ref="H13:H14"/>
    <mergeCell ref="I13:I14"/>
    <mergeCell ref="J13:J14"/>
    <mergeCell ref="K13:K14"/>
    <mergeCell ref="L13:L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"/>
    <col collapsed="false" customWidth="true" hidden="false" outlineLevel="0" max="4" min="3" style="1" width="13"/>
    <col collapsed="false" customWidth="true" hidden="false" outlineLevel="0" max="5" min="5" style="1" width="12"/>
    <col collapsed="false" customWidth="true" hidden="false" outlineLevel="0" max="6" min="6" style="1" width="13"/>
    <col collapsed="false" customWidth="true" hidden="false" outlineLevel="0" max="7" min="7" style="1" width="3"/>
    <col collapsed="false" customWidth="true" hidden="false" outlineLevel="0" max="8" min="8" style="1" width="4"/>
    <col collapsed="false" customWidth="true" hidden="false" outlineLevel="0" max="9" min="9" style="1" width="58"/>
    <col collapsed="false" customWidth="true" hidden="false" outlineLevel="0" max="10" min="10" style="1" width="16"/>
    <col collapsed="false" customWidth="true" hidden="false" outlineLevel="0" max="11" min="11" style="1" width="13"/>
    <col collapsed="false" customWidth="true" hidden="false" outlineLevel="0" max="12" min="12" style="1" width="34"/>
  </cols>
  <sheetData>
    <row r="1" customFormat="false" ht="27.75" hidden="false" customHeight="true" outlineLevel="0" collapsed="false">
      <c r="A1" s="2"/>
      <c r="B1" s="3" t="s">
        <v>360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5" hidden="false" customHeight="false" outlineLevel="0" collapsed="false">
      <c r="A2" s="2"/>
      <c r="B2" s="4" t="s">
        <v>361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21.75" hidden="false" customHeight="true" outlineLevel="0" collapsed="false">
      <c r="A4" s="2"/>
      <c r="B4" s="8" t="s">
        <v>362</v>
      </c>
      <c r="C4" s="8" t="s">
        <v>363</v>
      </c>
      <c r="D4" s="8" t="s">
        <v>364</v>
      </c>
      <c r="E4" s="8" t="s">
        <v>365</v>
      </c>
      <c r="F4" s="8" t="s">
        <v>142</v>
      </c>
      <c r="G4" s="2"/>
      <c r="H4" s="8" t="s">
        <v>36</v>
      </c>
      <c r="I4" s="8" t="s">
        <v>144</v>
      </c>
      <c r="J4" s="8" t="s">
        <v>145</v>
      </c>
      <c r="K4" s="8" t="s">
        <v>146</v>
      </c>
      <c r="L4" s="8" t="s">
        <v>147</v>
      </c>
    </row>
    <row r="5" customFormat="false" ht="21.75" hidden="false" customHeight="true" outlineLevel="0" collapsed="false">
      <c r="A5" s="2"/>
      <c r="B5" s="22" t="s">
        <v>366</v>
      </c>
      <c r="C5" s="22" t="n">
        <v>23658.36</v>
      </c>
      <c r="D5" s="22" t="n">
        <v>13204.03</v>
      </c>
      <c r="E5" s="22" t="n">
        <f aca="false">(C5-D5)/C5</f>
        <v>0.441887349757126</v>
      </c>
      <c r="F5" s="22" t="n">
        <v>20628</v>
      </c>
      <c r="G5" s="11"/>
      <c r="H5" s="17" t="n">
        <v>1</v>
      </c>
      <c r="I5" s="18" t="s">
        <v>367</v>
      </c>
      <c r="J5" s="19"/>
      <c r="K5" s="20" t="str">
        <f aca="false">IF(J5="","",IF(IF(ISNUMBER(J5),ROUND(J5,2)=ROUND(C9,2),OR(TRIM(J5)=TEXT(C9,"$#,##0.00"),TRIM(J5)=TEXT(C9,"$#,##0"))),"✓ Correct","Try again"))</f>
        <v/>
      </c>
      <c r="L5" s="21" t="s">
        <v>368</v>
      </c>
      <c r="N5" s="10"/>
      <c r="O5" s="10"/>
    </row>
    <row r="6" customFormat="false" ht="21.75" hidden="false" customHeight="true" outlineLevel="0" collapsed="false">
      <c r="A6" s="2"/>
      <c r="B6" s="22" t="s">
        <v>369</v>
      </c>
      <c r="C6" s="22" t="n">
        <v>26764.42</v>
      </c>
      <c r="D6" s="22" t="n">
        <v>16276.89</v>
      </c>
      <c r="E6" s="22" t="n">
        <f aca="false">(C6-D6)/C6</f>
        <v>0.391845965651413</v>
      </c>
      <c r="F6" s="22" t="n">
        <v>20178</v>
      </c>
      <c r="G6" s="11"/>
      <c r="H6" s="17"/>
      <c r="I6" s="17"/>
      <c r="J6" s="17"/>
      <c r="K6" s="17"/>
      <c r="L6" s="17"/>
      <c r="N6" s="10"/>
      <c r="O6" s="10"/>
    </row>
    <row r="7" customFormat="false" ht="21.75" hidden="false" customHeight="true" outlineLevel="0" collapsed="false">
      <c r="A7" s="2"/>
      <c r="B7" s="22" t="s">
        <v>370</v>
      </c>
      <c r="C7" s="22" t="n">
        <v>26310.65</v>
      </c>
      <c r="D7" s="22" t="n">
        <v>16842.07</v>
      </c>
      <c r="E7" s="22" t="n">
        <f aca="false">(C7-D7)/C7</f>
        <v>0.359876323846047</v>
      </c>
      <c r="F7" s="22" t="n">
        <v>27616</v>
      </c>
      <c r="G7" s="11"/>
      <c r="H7" s="17" t="n">
        <v>2</v>
      </c>
      <c r="I7" s="18" t="s">
        <v>371</v>
      </c>
      <c r="J7" s="19"/>
      <c r="K7" s="20" t="str">
        <f aca="false">IF(J7="","",IF(IF(ISNUMBER(J7),OR(ROUND(J7,2)=ROUND(E9,2),ROUND(J7,4)=ROUND(E9,4)),OR(TRIM(J7)=TEXT(E9,"0%"),TRIM(J7)=TEXT(E9,"0.00%"))),"✓ Correct","Try again"))</f>
        <v/>
      </c>
      <c r="L7" s="21" t="s">
        <v>372</v>
      </c>
      <c r="N7" s="10"/>
      <c r="O7" s="10"/>
    </row>
    <row r="8" customFormat="false" ht="21.75" hidden="false" customHeight="true" outlineLevel="0" collapsed="false">
      <c r="A8" s="2"/>
      <c r="B8" s="22" t="s">
        <v>373</v>
      </c>
      <c r="C8" s="22" t="n">
        <v>26921.86</v>
      </c>
      <c r="D8" s="22" t="n">
        <v>17273.23</v>
      </c>
      <c r="E8" s="22" t="n">
        <f aca="false">(C8-D8)/C8</f>
        <v>0.358393885117893</v>
      </c>
      <c r="F8" s="22" t="n">
        <v>33785</v>
      </c>
      <c r="G8" s="11"/>
      <c r="H8" s="17"/>
      <c r="I8" s="17"/>
      <c r="J8" s="17"/>
      <c r="K8" s="17"/>
      <c r="L8" s="17"/>
      <c r="N8" s="10"/>
      <c r="O8" s="10"/>
    </row>
    <row r="9" customFormat="false" ht="21.75" hidden="false" customHeight="true" outlineLevel="0" collapsed="false">
      <c r="A9" s="2"/>
      <c r="B9" s="22" t="s">
        <v>374</v>
      </c>
      <c r="C9" s="22" t="n">
        <v>37394.24</v>
      </c>
      <c r="D9" s="22" t="n">
        <v>25816.02</v>
      </c>
      <c r="E9" s="22" t="n">
        <f aca="false">(C9-D9)/C9</f>
        <v>0.30962576054494</v>
      </c>
      <c r="F9" s="22" t="n">
        <v>30503</v>
      </c>
      <c r="G9" s="11"/>
      <c r="H9" s="17" t="n">
        <v>3</v>
      </c>
      <c r="I9" s="18" t="s">
        <v>375</v>
      </c>
      <c r="J9" s="19"/>
      <c r="K9" s="20" t="str">
        <f aca="false">IF(J9="","",IF(IF(ISNUMBER(J9),ROUND(J9,2)=ROUND(F9,2),OR(TRIM(J9)=TEXT(F9,"#,##0.00"),TRIM(J9)=TEXT(F9,"#,##0"))),"✓ Correct","Try again"))</f>
        <v/>
      </c>
      <c r="L9" s="21" t="s">
        <v>376</v>
      </c>
      <c r="N9" s="10"/>
      <c r="O9" s="10"/>
    </row>
    <row r="10" customFormat="false" ht="21.75" hidden="false" customHeight="true" outlineLevel="0" collapsed="false">
      <c r="A10" s="2"/>
      <c r="B10" s="22" t="s">
        <v>377</v>
      </c>
      <c r="C10" s="22" t="n">
        <v>26997.95</v>
      </c>
      <c r="D10" s="22" t="n">
        <v>16885.41</v>
      </c>
      <c r="E10" s="22" t="n">
        <f aca="false">(C10-D10)/C10</f>
        <v>0.374566957861615</v>
      </c>
      <c r="F10" s="22" t="n">
        <v>44227</v>
      </c>
      <c r="G10" s="11"/>
      <c r="H10" s="17"/>
      <c r="I10" s="17"/>
      <c r="J10" s="17"/>
      <c r="K10" s="17"/>
      <c r="L10" s="17"/>
      <c r="N10" s="10"/>
      <c r="O10" s="10"/>
    </row>
    <row r="11" customFormat="false" ht="21.75" hidden="false" customHeight="true" outlineLevel="0" collapsed="false">
      <c r="A11" s="2"/>
      <c r="B11" s="22" t="s">
        <v>378</v>
      </c>
      <c r="C11" s="22" t="n">
        <v>33088.45</v>
      </c>
      <c r="D11" s="22" t="n">
        <v>23550.99</v>
      </c>
      <c r="E11" s="22" t="n">
        <f aca="false">(C11-D11)/C11</f>
        <v>0.288241365189364</v>
      </c>
      <c r="F11" s="22" t="n">
        <v>42435</v>
      </c>
      <c r="G11" s="11"/>
      <c r="H11" s="17" t="n">
        <v>4</v>
      </c>
      <c r="I11" s="18" t="s">
        <v>379</v>
      </c>
      <c r="J11" s="19"/>
      <c r="K11" s="20" t="str">
        <f aca="false">IF(J11="","",IF(LOWER(J11)="x","✓ Nice","Type x when done"))</f>
        <v/>
      </c>
      <c r="L11" s="21" t="s">
        <v>380</v>
      </c>
      <c r="N11" s="10"/>
      <c r="O11" s="10"/>
    </row>
    <row r="12" customFormat="false" ht="21.75" hidden="false" customHeight="true" outlineLevel="0" collapsed="false">
      <c r="A12" s="2"/>
      <c r="B12" s="22" t="s">
        <v>381</v>
      </c>
      <c r="C12" s="22" t="n">
        <v>18925.95</v>
      </c>
      <c r="D12" s="22" t="n">
        <v>14127.84</v>
      </c>
      <c r="E12" s="22" t="n">
        <f aca="false">(C12-D12)/C12</f>
        <v>0.25352016675517</v>
      </c>
      <c r="F12" s="22" t="n">
        <v>7038</v>
      </c>
      <c r="G12" s="11"/>
      <c r="H12" s="17"/>
      <c r="I12" s="17"/>
      <c r="J12" s="17"/>
      <c r="K12" s="17"/>
      <c r="L12" s="17"/>
      <c r="N12" s="10"/>
      <c r="O12" s="10"/>
    </row>
    <row r="13" customFormat="false" ht="21.75" hidden="false" customHeight="true" outlineLevel="0" collapsed="false">
      <c r="A13" s="2"/>
      <c r="B13" s="22" t="s">
        <v>382</v>
      </c>
      <c r="C13" s="22" t="n">
        <v>21376.72</v>
      </c>
      <c r="D13" s="22" t="n">
        <v>15942.87</v>
      </c>
      <c r="E13" s="22" t="n">
        <f aca="false">(C13-D13)/C13</f>
        <v>0.254194750176828</v>
      </c>
      <c r="F13" s="22" t="n">
        <v>33918</v>
      </c>
      <c r="G13" s="11"/>
      <c r="H13" s="2"/>
      <c r="I13" s="2"/>
      <c r="J13" s="2"/>
      <c r="K13" s="2"/>
      <c r="L13" s="2"/>
      <c r="N13" s="10"/>
      <c r="O13" s="10"/>
    </row>
    <row r="14" customFormat="false" ht="21.75" hidden="false" customHeight="true" outlineLevel="0" collapsed="false">
      <c r="A14" s="2"/>
      <c r="B14" s="22" t="s">
        <v>383</v>
      </c>
      <c r="C14" s="22" t="n">
        <v>35038.11</v>
      </c>
      <c r="D14" s="22" t="n">
        <v>25765.58</v>
      </c>
      <c r="E14" s="22" t="n">
        <f aca="false">(C14-D14)/C14</f>
        <v>0.264641272032082</v>
      </c>
      <c r="F14" s="22" t="n">
        <v>44051</v>
      </c>
      <c r="G14" s="11"/>
      <c r="H14" s="2"/>
      <c r="I14" s="2"/>
      <c r="J14" s="2"/>
      <c r="K14" s="2"/>
      <c r="L14" s="2"/>
      <c r="N14" s="10"/>
      <c r="O14" s="10"/>
    </row>
    <row r="15" customFormat="false" ht="21.75" hidden="false" customHeight="true" outlineLevel="0" collapsed="false">
      <c r="A15" s="2"/>
      <c r="B15" s="22" t="s">
        <v>384</v>
      </c>
      <c r="C15" s="22" t="n">
        <v>39373.94</v>
      </c>
      <c r="D15" s="22" t="n">
        <v>27404.81</v>
      </c>
      <c r="E15" s="22" t="n">
        <f aca="false">(C15-D15)/C15</f>
        <v>0.303986088260408</v>
      </c>
      <c r="F15" s="22" t="n">
        <v>29956</v>
      </c>
      <c r="G15" s="11"/>
      <c r="H15" s="2"/>
      <c r="I15" s="2"/>
      <c r="J15" s="2"/>
      <c r="K15" s="2"/>
      <c r="L15" s="2"/>
      <c r="N15" s="10"/>
      <c r="O15" s="10"/>
    </row>
    <row r="16" customFormat="false" ht="21.75" hidden="false" customHeight="true" outlineLevel="0" collapsed="false">
      <c r="A16" s="2"/>
      <c r="B16" s="22" t="s">
        <v>385</v>
      </c>
      <c r="C16" s="22" t="n">
        <v>25515.06</v>
      </c>
      <c r="D16" s="22" t="n">
        <v>15696.86</v>
      </c>
      <c r="E16" s="22" t="n">
        <f aca="false">(C16-D16)/C16</f>
        <v>0.384800192513755</v>
      </c>
      <c r="F16" s="22" t="n">
        <v>23549</v>
      </c>
      <c r="G16" s="11"/>
      <c r="H16" s="2"/>
      <c r="I16" s="2"/>
      <c r="J16" s="2"/>
      <c r="K16" s="2"/>
      <c r="L16" s="2"/>
      <c r="N16" s="10"/>
      <c r="O16" s="10"/>
    </row>
  </sheetData>
  <mergeCells count="20">
    <mergeCell ref="H5:H6"/>
    <mergeCell ref="I5:I6"/>
    <mergeCell ref="J5:J6"/>
    <mergeCell ref="K5:K6"/>
    <mergeCell ref="L5:L6"/>
    <mergeCell ref="H7:H8"/>
    <mergeCell ref="I7:I8"/>
    <mergeCell ref="J7:J8"/>
    <mergeCell ref="K7:K8"/>
    <mergeCell ref="L7:L8"/>
    <mergeCell ref="H9:H10"/>
    <mergeCell ref="I9:I10"/>
    <mergeCell ref="J9:J10"/>
    <mergeCell ref="K9:K10"/>
    <mergeCell ref="L9:L10"/>
    <mergeCell ref="H11:H12"/>
    <mergeCell ref="I11:I12"/>
    <mergeCell ref="J11:J12"/>
    <mergeCell ref="K11:K12"/>
    <mergeCell ref="L11:L1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6"/>
    <col collapsed="false" customWidth="true" hidden="false" outlineLevel="0" max="3" min="3" style="1" width="11"/>
    <col collapsed="false" customWidth="true" hidden="false" outlineLevel="0" max="4" min="4" style="1" width="8"/>
    <col collapsed="false" customWidth="true" hidden="false" outlineLevel="0" max="5" min="5" style="1" width="16"/>
    <col collapsed="false" customWidth="true" hidden="false" outlineLevel="0" max="6" min="6" style="1" width="12"/>
    <col collapsed="false" customWidth="true" hidden="false" outlineLevel="0" max="7" min="7" style="1" width="3"/>
    <col collapsed="false" customWidth="true" hidden="false" outlineLevel="0" max="8" min="8" style="1" width="4"/>
    <col collapsed="false" customWidth="true" hidden="false" outlineLevel="0" max="9" min="9" style="1" width="58"/>
    <col collapsed="false" customWidth="true" hidden="false" outlineLevel="0" max="10" min="10" style="1" width="16"/>
    <col collapsed="false" customWidth="true" hidden="false" outlineLevel="0" max="11" min="11" style="1" width="13"/>
    <col collapsed="false" customWidth="true" hidden="false" outlineLevel="0" max="12" min="12" style="1" width="34"/>
  </cols>
  <sheetData>
    <row r="1" customFormat="false" ht="27.75" hidden="false" customHeight="true" outlineLevel="0" collapsed="false">
      <c r="A1" s="2"/>
      <c r="B1" s="3" t="s">
        <v>386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5" hidden="false" customHeight="false" outlineLevel="0" collapsed="false">
      <c r="A2" s="2"/>
      <c r="B2" s="4" t="s">
        <v>387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21.75" hidden="false" customHeight="true" outlineLevel="0" collapsed="false">
      <c r="A4" s="2"/>
      <c r="B4" s="8" t="s">
        <v>234</v>
      </c>
      <c r="C4" s="8" t="s">
        <v>236</v>
      </c>
      <c r="D4" s="8" t="s">
        <v>388</v>
      </c>
      <c r="E4" s="8" t="s">
        <v>389</v>
      </c>
      <c r="F4" s="8" t="s">
        <v>390</v>
      </c>
      <c r="G4" s="2"/>
      <c r="H4" s="8" t="s">
        <v>36</v>
      </c>
      <c r="I4" s="8" t="s">
        <v>144</v>
      </c>
      <c r="J4" s="8" t="s">
        <v>145</v>
      </c>
      <c r="K4" s="8" t="s">
        <v>146</v>
      </c>
      <c r="L4" s="8" t="s">
        <v>147</v>
      </c>
    </row>
    <row r="5" customFormat="false" ht="21.75" hidden="false" customHeight="true" outlineLevel="0" collapsed="false">
      <c r="A5" s="2"/>
      <c r="B5" s="22" t="s">
        <v>238</v>
      </c>
      <c r="C5" s="16" t="n">
        <v>35</v>
      </c>
      <c r="D5" s="22" t="n">
        <v>3</v>
      </c>
      <c r="E5" s="16"/>
      <c r="F5" s="16" t="n">
        <f aca="false">C5*D5</f>
        <v>105</v>
      </c>
      <c r="G5" s="11"/>
      <c r="H5" s="17" t="n">
        <v>1</v>
      </c>
      <c r="I5" s="18" t="s">
        <v>391</v>
      </c>
      <c r="J5" s="23" t="s">
        <v>323</v>
      </c>
      <c r="K5" s="20" t="str">
        <f aca="false">IF(IFERROR(AND(ISNUMBER(SEARCH("$C$17",_xlfn.FORMULATEXT(E14))),ROUND(E14,2)=ROUND(C14*(1+$C$17),2)),FALSE()),"✓ Done","Not yet")</f>
        <v>Not yet</v>
      </c>
      <c r="L5" s="21" t="s">
        <v>392</v>
      </c>
      <c r="N5" s="10"/>
      <c r="O5" s="10"/>
    </row>
    <row r="6" customFormat="false" ht="21.75" hidden="false" customHeight="true" outlineLevel="0" collapsed="false">
      <c r="A6" s="2"/>
      <c r="B6" s="22" t="s">
        <v>243</v>
      </c>
      <c r="C6" s="16" t="n">
        <v>12</v>
      </c>
      <c r="D6" s="22" t="n">
        <v>10</v>
      </c>
      <c r="E6" s="16"/>
      <c r="F6" s="16" t="n">
        <f aca="false">C6*D6</f>
        <v>120</v>
      </c>
      <c r="G6" s="11"/>
      <c r="H6" s="17"/>
      <c r="I6" s="17"/>
      <c r="J6" s="17"/>
      <c r="K6" s="17"/>
      <c r="L6" s="17"/>
      <c r="N6" s="10"/>
      <c r="O6" s="10"/>
    </row>
    <row r="7" customFormat="false" ht="21.75" hidden="false" customHeight="true" outlineLevel="0" collapsed="false">
      <c r="A7" s="2"/>
      <c r="B7" s="22" t="s">
        <v>246</v>
      </c>
      <c r="C7" s="16" t="n">
        <v>12</v>
      </c>
      <c r="D7" s="22" t="n">
        <v>12</v>
      </c>
      <c r="E7" s="16"/>
      <c r="F7" s="16" t="n">
        <f aca="false">C7*D7</f>
        <v>144</v>
      </c>
      <c r="G7" s="11"/>
      <c r="H7" s="17" t="n">
        <v>2</v>
      </c>
      <c r="I7" s="18" t="s">
        <v>393</v>
      </c>
      <c r="J7" s="19"/>
      <c r="K7" s="20" t="str">
        <f aca="false">IF(J7="","",IF(J7=ROW(F11),"✓ Correct","Try again"))</f>
        <v/>
      </c>
      <c r="L7" s="21" t="s">
        <v>394</v>
      </c>
      <c r="N7" s="10"/>
      <c r="O7" s="10"/>
    </row>
    <row r="8" customFormat="false" ht="21.75" hidden="false" customHeight="true" outlineLevel="0" collapsed="false">
      <c r="A8" s="2"/>
      <c r="B8" s="22" t="s">
        <v>251</v>
      </c>
      <c r="C8" s="16" t="n">
        <v>35</v>
      </c>
      <c r="D8" s="22" t="n">
        <v>2</v>
      </c>
      <c r="E8" s="16"/>
      <c r="F8" s="16" t="n">
        <f aca="false">C8*D8</f>
        <v>70</v>
      </c>
      <c r="G8" s="11"/>
      <c r="H8" s="17"/>
      <c r="I8" s="17"/>
      <c r="J8" s="17"/>
      <c r="K8" s="17"/>
      <c r="L8" s="17"/>
      <c r="N8" s="10"/>
      <c r="O8" s="10"/>
    </row>
    <row r="9" customFormat="false" ht="21.75" hidden="false" customHeight="true" outlineLevel="0" collapsed="false">
      <c r="A9" s="2"/>
      <c r="B9" s="22" t="s">
        <v>254</v>
      </c>
      <c r="C9" s="16" t="n">
        <v>6.5</v>
      </c>
      <c r="D9" s="22" t="n">
        <v>6</v>
      </c>
      <c r="E9" s="16"/>
      <c r="F9" s="16" t="n">
        <f aca="false">C9*D9</f>
        <v>39</v>
      </c>
      <c r="G9" s="11"/>
      <c r="H9" s="2"/>
      <c r="I9" s="2"/>
      <c r="J9" s="2"/>
      <c r="K9" s="2"/>
      <c r="L9" s="2"/>
      <c r="N9" s="10"/>
      <c r="O9" s="10"/>
    </row>
    <row r="10" customFormat="false" ht="21.75" hidden="false" customHeight="true" outlineLevel="0" collapsed="false">
      <c r="A10" s="2"/>
      <c r="B10" s="22" t="s">
        <v>258</v>
      </c>
      <c r="C10" s="16" t="n">
        <v>6.5</v>
      </c>
      <c r="D10" s="22" t="n">
        <v>12</v>
      </c>
      <c r="E10" s="16"/>
      <c r="F10" s="16" t="n">
        <f aca="false">C10*D10</f>
        <v>78</v>
      </c>
      <c r="G10" s="11"/>
      <c r="H10" s="2"/>
      <c r="I10" s="2"/>
      <c r="J10" s="2"/>
      <c r="K10" s="2"/>
      <c r="L10" s="2"/>
      <c r="N10" s="10"/>
      <c r="O10" s="10"/>
    </row>
    <row r="11" customFormat="false" ht="21.75" hidden="false" customHeight="true" outlineLevel="0" collapsed="false">
      <c r="A11" s="2"/>
      <c r="B11" s="22" t="s">
        <v>260</v>
      </c>
      <c r="C11" s="16" t="n">
        <v>6.5</v>
      </c>
      <c r="D11" s="22" t="n">
        <v>10</v>
      </c>
      <c r="E11" s="16"/>
      <c r="F11" s="16" t="n">
        <v>78</v>
      </c>
      <c r="G11" s="11"/>
      <c r="H11" s="2"/>
      <c r="I11" s="2"/>
      <c r="J11" s="2"/>
      <c r="K11" s="2"/>
      <c r="L11" s="2"/>
      <c r="N11" s="10"/>
      <c r="O11" s="10"/>
    </row>
    <row r="12" customFormat="false" ht="21.75" hidden="false" customHeight="true" outlineLevel="0" collapsed="false">
      <c r="A12" s="2"/>
      <c r="B12" s="22" t="s">
        <v>264</v>
      </c>
      <c r="C12" s="16" t="n">
        <v>9</v>
      </c>
      <c r="D12" s="22" t="n">
        <v>11</v>
      </c>
      <c r="E12" s="16"/>
      <c r="F12" s="16" t="n">
        <f aca="false">C12*D12</f>
        <v>99</v>
      </c>
      <c r="G12" s="11"/>
      <c r="H12" s="2"/>
      <c r="I12" s="2"/>
      <c r="J12" s="2"/>
      <c r="K12" s="2"/>
      <c r="L12" s="2"/>
      <c r="N12" s="10"/>
      <c r="O12" s="10"/>
    </row>
    <row r="13" customFormat="false" ht="21.75" hidden="false" customHeight="true" outlineLevel="0" collapsed="false">
      <c r="A13" s="2"/>
      <c r="B13" s="22" t="s">
        <v>266</v>
      </c>
      <c r="C13" s="16" t="n">
        <v>24</v>
      </c>
      <c r="D13" s="22" t="n">
        <v>8</v>
      </c>
      <c r="E13" s="16"/>
      <c r="F13" s="16" t="n">
        <f aca="false">C13*D13</f>
        <v>192</v>
      </c>
      <c r="G13" s="11"/>
      <c r="H13" s="2"/>
      <c r="I13" s="2"/>
      <c r="J13" s="2"/>
      <c r="K13" s="2"/>
      <c r="L13" s="2"/>
      <c r="N13" s="10"/>
      <c r="O13" s="10"/>
    </row>
    <row r="14" customFormat="false" ht="21.75" hidden="false" customHeight="true" outlineLevel="0" collapsed="false">
      <c r="A14" s="2"/>
      <c r="B14" s="22" t="s">
        <v>268</v>
      </c>
      <c r="C14" s="16" t="n">
        <v>9</v>
      </c>
      <c r="D14" s="22" t="n">
        <v>6</v>
      </c>
      <c r="E14" s="16"/>
      <c r="F14" s="16" t="n">
        <f aca="false">C14*D14</f>
        <v>54</v>
      </c>
      <c r="G14" s="11"/>
      <c r="H14" s="2"/>
      <c r="I14" s="2"/>
      <c r="J14" s="2"/>
      <c r="K14" s="2"/>
      <c r="L14" s="2"/>
      <c r="N14" s="10"/>
      <c r="O14" s="10"/>
    </row>
    <row r="15" customFormat="false" ht="21.75" hidden="false" customHeight="true" outlineLevel="0" collapsed="false">
      <c r="A15" s="2"/>
      <c r="B15" s="11"/>
      <c r="C15" s="11"/>
      <c r="D15" s="11"/>
      <c r="E15" s="11"/>
      <c r="F15" s="11"/>
      <c r="G15" s="11"/>
      <c r="H15" s="2"/>
      <c r="I15" s="2"/>
      <c r="J15" s="2"/>
      <c r="K15" s="2"/>
      <c r="L15" s="2"/>
      <c r="N15" s="10"/>
      <c r="O15" s="10"/>
    </row>
    <row r="16" customFormat="false" ht="21.75" hidden="false" customHeight="true" outlineLevel="0" collapsed="false">
      <c r="A16" s="2"/>
      <c r="B16" s="11"/>
      <c r="C16" s="11"/>
      <c r="D16" s="11"/>
      <c r="E16" s="11"/>
      <c r="F16" s="11"/>
      <c r="G16" s="11"/>
      <c r="H16" s="2"/>
      <c r="I16" s="2"/>
      <c r="J16" s="2"/>
      <c r="K16" s="2"/>
      <c r="L16" s="2"/>
      <c r="N16" s="10"/>
      <c r="O16" s="10"/>
    </row>
    <row r="17" customFormat="false" ht="21.75" hidden="false" customHeight="true" outlineLevel="0" collapsed="false">
      <c r="A17" s="2"/>
      <c r="B17" s="26" t="s">
        <v>395</v>
      </c>
      <c r="C17" s="27" t="n">
        <v>0.08</v>
      </c>
      <c r="D17" s="11"/>
      <c r="E17" s="11"/>
      <c r="F17" s="11"/>
      <c r="G17" s="11"/>
      <c r="H17" s="2"/>
      <c r="I17" s="2"/>
      <c r="J17" s="2"/>
      <c r="K17" s="2"/>
      <c r="L17" s="2"/>
      <c r="N17" s="10"/>
      <c r="O17" s="10"/>
    </row>
  </sheetData>
  <mergeCells count="10">
    <mergeCell ref="H5:H6"/>
    <mergeCell ref="I5:I6"/>
    <mergeCell ref="J5:J6"/>
    <mergeCell ref="K5:K6"/>
    <mergeCell ref="L5:L6"/>
    <mergeCell ref="H7:H8"/>
    <mergeCell ref="I7:I8"/>
    <mergeCell ref="J7:J8"/>
    <mergeCell ref="K7:K8"/>
    <mergeCell ref="L7:L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2"/>
    <col collapsed="false" customWidth="true" hidden="false" outlineLevel="0" max="3" min="3" style="1" width="20"/>
    <col collapsed="false" customWidth="true" hidden="false" outlineLevel="0" max="4" min="4" style="1" width="12"/>
    <col collapsed="false" customWidth="true" hidden="false" outlineLevel="0" max="5" min="5" style="1" width="10"/>
    <col collapsed="false" customWidth="true" hidden="false" outlineLevel="0" max="7" min="6" style="1" width="3"/>
    <col collapsed="false" customWidth="true" hidden="false" outlineLevel="0" max="8" min="8" style="1" width="4"/>
    <col collapsed="false" customWidth="true" hidden="false" outlineLevel="0" max="9" min="9" style="1" width="58"/>
    <col collapsed="false" customWidth="true" hidden="false" outlineLevel="0" max="10" min="10" style="1" width="16"/>
    <col collapsed="false" customWidth="true" hidden="false" outlineLevel="0" max="11" min="11" style="1" width="13"/>
    <col collapsed="false" customWidth="true" hidden="false" outlineLevel="0" max="12" min="12" style="1" width="34"/>
  </cols>
  <sheetData>
    <row r="1" customFormat="false" ht="27.75" hidden="false" customHeight="true" outlineLevel="0" collapsed="false">
      <c r="A1" s="2"/>
      <c r="B1" s="3" t="s">
        <v>396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5" hidden="false" customHeight="false" outlineLevel="0" collapsed="false">
      <c r="A2" s="2"/>
      <c r="B2" s="4" t="s">
        <v>397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21.75" hidden="false" customHeight="true" outlineLevel="0" collapsed="false">
      <c r="A4" s="2"/>
      <c r="B4" s="8" t="s">
        <v>139</v>
      </c>
      <c r="C4" s="8" t="s">
        <v>141</v>
      </c>
      <c r="D4" s="8" t="s">
        <v>398</v>
      </c>
      <c r="E4" s="8" t="s">
        <v>399</v>
      </c>
      <c r="F4" s="2"/>
      <c r="G4" s="2"/>
      <c r="H4" s="8" t="s">
        <v>36</v>
      </c>
      <c r="I4" s="8" t="s">
        <v>144</v>
      </c>
      <c r="J4" s="8" t="s">
        <v>145</v>
      </c>
      <c r="K4" s="8" t="s">
        <v>146</v>
      </c>
      <c r="L4" s="8" t="s">
        <v>147</v>
      </c>
    </row>
    <row r="5" customFormat="false" ht="21.75" hidden="false" customHeight="true" outlineLevel="0" collapsed="false">
      <c r="A5" s="2"/>
      <c r="B5" s="11" t="s">
        <v>400</v>
      </c>
      <c r="C5" s="11" t="s">
        <v>401</v>
      </c>
      <c r="D5" s="11" t="s">
        <v>402</v>
      </c>
      <c r="E5" s="11" t="n">
        <v>9</v>
      </c>
      <c r="F5" s="11"/>
      <c r="G5" s="11"/>
      <c r="H5" s="17" t="n">
        <v>1</v>
      </c>
      <c r="I5" s="18" t="s">
        <v>403</v>
      </c>
      <c r="J5" s="23" t="s">
        <v>323</v>
      </c>
      <c r="K5" s="20" t="str">
        <f aca="false">IF(AND(COUNTIF(B5:B60,"New order")=1,COUNTIF(B5:B60,"ORD-*")=16),"✓ Done","Not yet")</f>
        <v>Not yet</v>
      </c>
      <c r="L5" s="21" t="s">
        <v>404</v>
      </c>
      <c r="N5" s="10"/>
      <c r="O5" s="10"/>
    </row>
    <row r="6" customFormat="false" ht="21.75" hidden="false" customHeight="true" outlineLevel="0" collapsed="false">
      <c r="A6" s="2"/>
      <c r="B6" s="11" t="s">
        <v>405</v>
      </c>
      <c r="C6" s="11" t="s">
        <v>197</v>
      </c>
      <c r="D6" s="11" t="s">
        <v>402</v>
      </c>
      <c r="E6" s="11" t="n">
        <v>1</v>
      </c>
      <c r="F6" s="11"/>
      <c r="G6" s="11"/>
      <c r="H6" s="17"/>
      <c r="I6" s="17"/>
      <c r="J6" s="17"/>
      <c r="K6" s="17"/>
      <c r="L6" s="17"/>
      <c r="N6" s="10"/>
      <c r="O6" s="10"/>
    </row>
    <row r="7" customFormat="false" ht="21.75" hidden="false" customHeight="true" outlineLevel="0" collapsed="false">
      <c r="A7" s="2"/>
      <c r="B7" s="11" t="s">
        <v>406</v>
      </c>
      <c r="C7" s="11" t="s">
        <v>228</v>
      </c>
      <c r="D7" s="11" t="s">
        <v>407</v>
      </c>
      <c r="E7" s="11" t="n">
        <v>7</v>
      </c>
      <c r="F7" s="11"/>
      <c r="G7" s="11"/>
      <c r="H7" s="17" t="n">
        <v>2</v>
      </c>
      <c r="I7" s="18" t="s">
        <v>408</v>
      </c>
      <c r="J7" s="23" t="s">
        <v>323</v>
      </c>
      <c r="K7" s="20" t="str">
        <f aca="false">IF(AND(COUNTIF(B5:B60,"DELETE ME")=0,COUNTIF(B5:B60,"ORD-*")=16),"✓ Done","Not yet")</f>
        <v>Not yet</v>
      </c>
      <c r="L7" s="21" t="s">
        <v>409</v>
      </c>
      <c r="N7" s="10"/>
      <c r="O7" s="10"/>
    </row>
    <row r="8" customFormat="false" ht="21.75" hidden="false" customHeight="true" outlineLevel="0" collapsed="false">
      <c r="A8" s="2"/>
      <c r="B8" s="11" t="s">
        <v>410</v>
      </c>
      <c r="C8" s="11" t="s">
        <v>179</v>
      </c>
      <c r="D8" s="11" t="s">
        <v>411</v>
      </c>
      <c r="E8" s="11" t="n">
        <v>1</v>
      </c>
      <c r="F8" s="11"/>
      <c r="G8" s="11"/>
      <c r="H8" s="17"/>
      <c r="I8" s="17"/>
      <c r="J8" s="17"/>
      <c r="K8" s="17"/>
      <c r="L8" s="17"/>
      <c r="N8" s="10"/>
      <c r="O8" s="10"/>
    </row>
    <row r="9" customFormat="false" ht="21.75" hidden="false" customHeight="true" outlineLevel="0" collapsed="false">
      <c r="A9" s="2"/>
      <c r="B9" s="11" t="s">
        <v>412</v>
      </c>
      <c r="C9" s="11" t="s">
        <v>173</v>
      </c>
      <c r="D9" s="11" t="s">
        <v>413</v>
      </c>
      <c r="E9" s="11" t="n">
        <v>1</v>
      </c>
      <c r="F9" s="11"/>
      <c r="G9" s="11"/>
      <c r="H9" s="17" t="n">
        <v>3</v>
      </c>
      <c r="I9" s="18" t="s">
        <v>414</v>
      </c>
      <c r="J9" s="19"/>
      <c r="K9" s="20" t="str">
        <f aca="false">IF(J9="","",IF(LOWER(J9)="x","✓ Nice","Type x when done"))</f>
        <v/>
      </c>
      <c r="L9" s="21" t="s">
        <v>415</v>
      </c>
      <c r="N9" s="10"/>
      <c r="O9" s="10"/>
    </row>
    <row r="10" customFormat="false" ht="21.75" hidden="false" customHeight="true" outlineLevel="0" collapsed="false">
      <c r="A10" s="2"/>
      <c r="B10" s="11" t="s">
        <v>416</v>
      </c>
      <c r="C10" s="11" t="s">
        <v>339</v>
      </c>
      <c r="D10" s="11" t="s">
        <v>402</v>
      </c>
      <c r="E10" s="11" t="n">
        <v>5</v>
      </c>
      <c r="F10" s="11"/>
      <c r="G10" s="11"/>
      <c r="H10" s="17"/>
      <c r="I10" s="17"/>
      <c r="J10" s="17"/>
      <c r="K10" s="17"/>
      <c r="L10" s="17"/>
      <c r="N10" s="10"/>
      <c r="O10" s="10"/>
    </row>
    <row r="11" customFormat="false" ht="21.75" hidden="false" customHeight="true" outlineLevel="0" collapsed="false">
      <c r="A11" s="2"/>
      <c r="B11" s="11" t="s">
        <v>417</v>
      </c>
      <c r="C11" s="11" t="s">
        <v>221</v>
      </c>
      <c r="D11" s="11" t="s">
        <v>411</v>
      </c>
      <c r="E11" s="11" t="n">
        <v>4</v>
      </c>
      <c r="F11" s="11"/>
      <c r="G11" s="11"/>
      <c r="H11" s="2"/>
      <c r="I11" s="2"/>
      <c r="J11" s="2"/>
      <c r="K11" s="2"/>
      <c r="L11" s="2"/>
      <c r="N11" s="10"/>
      <c r="O11" s="10"/>
    </row>
    <row r="12" customFormat="false" ht="21.75" hidden="false" customHeight="true" outlineLevel="0" collapsed="false">
      <c r="A12" s="2"/>
      <c r="B12" s="11" t="s">
        <v>418</v>
      </c>
      <c r="C12" s="11" t="s">
        <v>419</v>
      </c>
      <c r="D12" s="11" t="s">
        <v>420</v>
      </c>
      <c r="E12" s="11" t="n">
        <v>4</v>
      </c>
      <c r="F12" s="11"/>
      <c r="G12" s="11"/>
      <c r="H12" s="2"/>
      <c r="I12" s="2"/>
      <c r="J12" s="2"/>
      <c r="K12" s="2"/>
      <c r="L12" s="2"/>
      <c r="N12" s="10"/>
      <c r="O12" s="10"/>
    </row>
    <row r="13" customFormat="false" ht="21.75" hidden="false" customHeight="true" outlineLevel="0" collapsed="false">
      <c r="A13" s="2"/>
      <c r="B13" s="28" t="s">
        <v>421</v>
      </c>
      <c r="C13" s="11" t="s">
        <v>422</v>
      </c>
      <c r="D13" s="11"/>
      <c r="E13" s="11"/>
      <c r="F13" s="11"/>
      <c r="G13" s="11"/>
      <c r="H13" s="2"/>
      <c r="I13" s="2"/>
      <c r="J13" s="2"/>
      <c r="K13" s="2"/>
      <c r="L13" s="2"/>
      <c r="N13" s="10"/>
      <c r="O13" s="10"/>
    </row>
    <row r="14" customFormat="false" ht="21.75" hidden="false" customHeight="true" outlineLevel="0" collapsed="false">
      <c r="A14" s="2"/>
      <c r="B14" s="11" t="s">
        <v>423</v>
      </c>
      <c r="C14" s="11" t="s">
        <v>339</v>
      </c>
      <c r="D14" s="11" t="s">
        <v>420</v>
      </c>
      <c r="E14" s="11" t="n">
        <v>7</v>
      </c>
      <c r="F14" s="11"/>
      <c r="G14" s="11"/>
      <c r="H14" s="2"/>
      <c r="I14" s="2"/>
      <c r="J14" s="2"/>
      <c r="K14" s="2"/>
      <c r="L14" s="2"/>
      <c r="N14" s="10"/>
      <c r="O14" s="10"/>
    </row>
    <row r="15" customFormat="false" ht="21.75" hidden="false" customHeight="true" outlineLevel="0" collapsed="false">
      <c r="A15" s="2"/>
      <c r="B15" s="11" t="s">
        <v>424</v>
      </c>
      <c r="C15" s="11" t="s">
        <v>425</v>
      </c>
      <c r="D15" s="11" t="s">
        <v>411</v>
      </c>
      <c r="E15" s="11" t="n">
        <v>3</v>
      </c>
      <c r="F15" s="11"/>
      <c r="G15" s="11"/>
      <c r="H15" s="2"/>
      <c r="I15" s="2"/>
      <c r="J15" s="2"/>
      <c r="K15" s="2"/>
      <c r="L15" s="2"/>
      <c r="N15" s="10"/>
      <c r="O15" s="10"/>
    </row>
    <row r="16" customFormat="false" ht="21.75" hidden="false" customHeight="true" outlineLevel="0" collapsed="false">
      <c r="A16" s="2"/>
      <c r="B16" s="11" t="s">
        <v>426</v>
      </c>
      <c r="C16" s="11" t="s">
        <v>221</v>
      </c>
      <c r="D16" s="11" t="s">
        <v>427</v>
      </c>
      <c r="E16" s="11" t="n">
        <v>1</v>
      </c>
      <c r="F16" s="11"/>
      <c r="G16" s="11"/>
      <c r="H16" s="2"/>
      <c r="I16" s="2"/>
      <c r="J16" s="2"/>
      <c r="K16" s="2"/>
      <c r="L16" s="2"/>
      <c r="N16" s="10"/>
      <c r="O16" s="10"/>
    </row>
    <row r="17" customFormat="false" ht="21.75" hidden="false" customHeight="true" outlineLevel="0" collapsed="false">
      <c r="A17" s="2"/>
      <c r="B17" s="11" t="s">
        <v>428</v>
      </c>
      <c r="C17" s="11" t="s">
        <v>230</v>
      </c>
      <c r="D17" s="11" t="s">
        <v>411</v>
      </c>
      <c r="E17" s="11" t="n">
        <v>5</v>
      </c>
      <c r="F17" s="11"/>
      <c r="G17" s="11"/>
      <c r="H17" s="2"/>
      <c r="I17" s="2"/>
      <c r="J17" s="2"/>
      <c r="K17" s="2"/>
      <c r="L17" s="2"/>
      <c r="N17" s="10"/>
      <c r="O17" s="10"/>
    </row>
    <row r="18" customFormat="false" ht="21.75" hidden="false" customHeight="true" outlineLevel="0" collapsed="false">
      <c r="A18" s="2"/>
      <c r="B18" s="28" t="s">
        <v>421</v>
      </c>
      <c r="C18" s="11" t="s">
        <v>422</v>
      </c>
      <c r="D18" s="11"/>
      <c r="E18" s="11"/>
      <c r="F18" s="11"/>
      <c r="G18" s="11"/>
      <c r="H18" s="2"/>
      <c r="I18" s="2"/>
      <c r="J18" s="2"/>
      <c r="K18" s="2"/>
      <c r="L18" s="2"/>
      <c r="N18" s="10"/>
      <c r="O18" s="10"/>
    </row>
    <row r="19" customFormat="false" ht="21.75" hidden="false" customHeight="true" outlineLevel="0" collapsed="false">
      <c r="A19" s="2"/>
      <c r="B19" s="11" t="s">
        <v>429</v>
      </c>
      <c r="C19" s="11" t="s">
        <v>425</v>
      </c>
      <c r="D19" s="11" t="s">
        <v>427</v>
      </c>
      <c r="E19" s="11" t="n">
        <v>3</v>
      </c>
      <c r="F19" s="11"/>
      <c r="G19" s="11"/>
      <c r="H19" s="2"/>
      <c r="I19" s="2"/>
      <c r="J19" s="2"/>
      <c r="K19" s="2"/>
      <c r="L19" s="2"/>
      <c r="N19" s="10"/>
      <c r="O19" s="10"/>
    </row>
    <row r="20" customFormat="false" ht="21.75" hidden="false" customHeight="true" outlineLevel="0" collapsed="false">
      <c r="A20" s="2"/>
      <c r="B20" s="11" t="s">
        <v>430</v>
      </c>
      <c r="C20" s="11" t="s">
        <v>431</v>
      </c>
      <c r="D20" s="11" t="s">
        <v>427</v>
      </c>
      <c r="E20" s="11" t="n">
        <v>5</v>
      </c>
      <c r="F20" s="11"/>
      <c r="G20" s="11"/>
      <c r="H20" s="2"/>
      <c r="I20" s="2"/>
      <c r="J20" s="2"/>
      <c r="K20" s="2"/>
      <c r="L20" s="2"/>
      <c r="N20" s="10"/>
      <c r="O20" s="10"/>
    </row>
    <row r="21" customFormat="false" ht="21.75" hidden="false" customHeight="true" outlineLevel="0" collapsed="false">
      <c r="A21" s="2"/>
      <c r="B21" s="11" t="s">
        <v>432</v>
      </c>
      <c r="C21" s="11" t="s">
        <v>433</v>
      </c>
      <c r="D21" s="11" t="s">
        <v>402</v>
      </c>
      <c r="E21" s="11" t="n">
        <v>1</v>
      </c>
      <c r="F21" s="11"/>
      <c r="G21" s="11"/>
      <c r="H21" s="2"/>
      <c r="I21" s="2"/>
      <c r="J21" s="2"/>
      <c r="K21" s="2"/>
      <c r="L21" s="2"/>
      <c r="N21" s="10"/>
      <c r="O21" s="10"/>
    </row>
    <row r="22" customFormat="false" ht="21.75" hidden="false" customHeight="true" outlineLevel="0" collapsed="false">
      <c r="A22" s="2"/>
      <c r="B22" s="11" t="s">
        <v>434</v>
      </c>
      <c r="C22" s="11" t="s">
        <v>435</v>
      </c>
      <c r="D22" s="11" t="s">
        <v>407</v>
      </c>
      <c r="E22" s="11" t="n">
        <v>2</v>
      </c>
      <c r="F22" s="11"/>
      <c r="G22" s="11"/>
      <c r="H22" s="2"/>
      <c r="I22" s="2"/>
      <c r="J22" s="2"/>
      <c r="K22" s="2"/>
      <c r="L22" s="2"/>
      <c r="N22" s="10"/>
      <c r="O22" s="10"/>
    </row>
  </sheetData>
  <mergeCells count="15">
    <mergeCell ref="H5:H6"/>
    <mergeCell ref="I5:I6"/>
    <mergeCell ref="J5:J6"/>
    <mergeCell ref="K5:K6"/>
    <mergeCell ref="L5:L6"/>
    <mergeCell ref="H7:H8"/>
    <mergeCell ref="I7:I8"/>
    <mergeCell ref="J7:J8"/>
    <mergeCell ref="K7:K8"/>
    <mergeCell ref="L7:L8"/>
    <mergeCell ref="H9:H10"/>
    <mergeCell ref="I9:I10"/>
    <mergeCell ref="J9:J10"/>
    <mergeCell ref="K9:K10"/>
    <mergeCell ref="L9:L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"/>
    <col collapsed="false" customWidth="true" hidden="false" outlineLevel="0" max="3" min="3" style="1" width="20"/>
    <col collapsed="false" customWidth="true" hidden="false" outlineLevel="0" max="4" min="4" style="1" width="13"/>
    <col collapsed="false" customWidth="true" hidden="false" outlineLevel="0" max="6" min="5" style="1" width="12"/>
    <col collapsed="false" customWidth="true" hidden="false" outlineLevel="0" max="7" min="7" style="1" width="3"/>
    <col collapsed="false" customWidth="true" hidden="false" outlineLevel="0" max="8" min="8" style="1" width="4"/>
    <col collapsed="false" customWidth="true" hidden="false" outlineLevel="0" max="9" min="9" style="1" width="58"/>
    <col collapsed="false" customWidth="true" hidden="false" outlineLevel="0" max="10" min="10" style="1" width="16"/>
    <col collapsed="false" customWidth="true" hidden="false" outlineLevel="0" max="11" min="11" style="1" width="13"/>
    <col collapsed="false" customWidth="true" hidden="false" outlineLevel="0" max="12" min="12" style="1" width="34"/>
  </cols>
  <sheetData>
    <row r="1" customFormat="false" ht="27.75" hidden="false" customHeight="true" outlineLevel="0" collapsed="false">
      <c r="A1" s="2"/>
      <c r="B1" s="3" t="s">
        <v>436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5" hidden="false" customHeight="false" outlineLevel="0" collapsed="false">
      <c r="A2" s="2"/>
      <c r="B2" s="4" t="s">
        <v>437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21.75" hidden="false" customHeight="true" outlineLevel="0" collapsed="false">
      <c r="A4" s="2"/>
      <c r="B4" s="8" t="s">
        <v>438</v>
      </c>
      <c r="C4" s="8" t="s">
        <v>141</v>
      </c>
      <c r="D4" s="8" t="s">
        <v>398</v>
      </c>
      <c r="E4" s="8" t="s">
        <v>439</v>
      </c>
      <c r="F4" s="8" t="s">
        <v>440</v>
      </c>
      <c r="G4" s="2"/>
      <c r="H4" s="8" t="s">
        <v>36</v>
      </c>
      <c r="I4" s="8" t="s">
        <v>144</v>
      </c>
      <c r="J4" s="8" t="s">
        <v>145</v>
      </c>
      <c r="K4" s="8" t="s">
        <v>146</v>
      </c>
      <c r="L4" s="8" t="s">
        <v>147</v>
      </c>
    </row>
    <row r="5" customFormat="false" ht="21.75" hidden="false" customHeight="true" outlineLevel="0" collapsed="false">
      <c r="A5" s="2"/>
      <c r="B5" s="22" t="s">
        <v>441</v>
      </c>
      <c r="C5" s="22" t="s">
        <v>183</v>
      </c>
      <c r="D5" s="22" t="s">
        <v>442</v>
      </c>
      <c r="E5" s="22" t="n">
        <v>3</v>
      </c>
      <c r="F5" s="16" t="n">
        <v>153.35</v>
      </c>
      <c r="G5" s="11"/>
      <c r="H5" s="17" t="n">
        <v>1</v>
      </c>
      <c r="I5" s="18" t="s">
        <v>443</v>
      </c>
      <c r="J5" s="23" t="s">
        <v>323</v>
      </c>
      <c r="K5" s="20" t="str">
        <f aca="false">IF(AND(COUNTIF(D5:D40,"NYC")=0,COUNTIF(D5:D40,"New York")=10),"✓ Done","Not yet")</f>
        <v>Not yet</v>
      </c>
      <c r="L5" s="21" t="s">
        <v>444</v>
      </c>
      <c r="N5" s="10"/>
      <c r="O5" s="10"/>
    </row>
    <row r="6" customFormat="false" ht="21.75" hidden="false" customHeight="true" outlineLevel="0" collapsed="false">
      <c r="A6" s="2"/>
      <c r="B6" s="22" t="s">
        <v>445</v>
      </c>
      <c r="C6" s="22" t="s">
        <v>202</v>
      </c>
      <c r="D6" s="22" t="s">
        <v>413</v>
      </c>
      <c r="E6" s="22" t="n">
        <v>20</v>
      </c>
      <c r="F6" s="16" t="n">
        <v>956.82</v>
      </c>
      <c r="G6" s="11"/>
      <c r="H6" s="17"/>
      <c r="I6" s="17"/>
      <c r="J6" s="17"/>
      <c r="K6" s="17"/>
      <c r="L6" s="17"/>
      <c r="N6" s="10"/>
      <c r="O6" s="10"/>
    </row>
    <row r="7" customFormat="false" ht="21.75" hidden="false" customHeight="true" outlineLevel="0" collapsed="false">
      <c r="A7" s="2"/>
      <c r="B7" s="22" t="s">
        <v>446</v>
      </c>
      <c r="C7" s="22" t="s">
        <v>447</v>
      </c>
      <c r="D7" s="22" t="s">
        <v>427</v>
      </c>
      <c r="E7" s="22" t="n">
        <v>12</v>
      </c>
      <c r="F7" s="16" t="n">
        <v>885.84</v>
      </c>
      <c r="G7" s="11"/>
      <c r="H7" s="17" t="n">
        <v>2</v>
      </c>
      <c r="I7" s="18" t="s">
        <v>448</v>
      </c>
      <c r="J7" s="19"/>
      <c r="K7" s="20" t="str">
        <f aca="false">IF(J7="","",IF(LOWER(J7)="x","✓ Nice","Type x when done"))</f>
        <v/>
      </c>
      <c r="L7" s="21" t="s">
        <v>449</v>
      </c>
      <c r="N7" s="10"/>
      <c r="O7" s="10"/>
    </row>
    <row r="8" customFormat="false" ht="21.75" hidden="false" customHeight="true" outlineLevel="0" collapsed="false">
      <c r="A8" s="2"/>
      <c r="B8" s="22" t="s">
        <v>450</v>
      </c>
      <c r="C8" s="22" t="s">
        <v>195</v>
      </c>
      <c r="D8" s="22" t="s">
        <v>420</v>
      </c>
      <c r="E8" s="22" t="n">
        <v>15</v>
      </c>
      <c r="F8" s="16" t="n">
        <v>731.85</v>
      </c>
      <c r="G8" s="11"/>
      <c r="H8" s="17"/>
      <c r="I8" s="17"/>
      <c r="J8" s="17"/>
      <c r="K8" s="17"/>
      <c r="L8" s="17"/>
      <c r="N8" s="10"/>
      <c r="O8" s="10"/>
    </row>
    <row r="9" customFormat="false" ht="21.75" hidden="false" customHeight="true" outlineLevel="0" collapsed="false">
      <c r="A9" s="2"/>
      <c r="B9" s="22" t="s">
        <v>451</v>
      </c>
      <c r="C9" s="22" t="s">
        <v>189</v>
      </c>
      <c r="D9" s="22" t="s">
        <v>407</v>
      </c>
      <c r="E9" s="22" t="n">
        <v>18</v>
      </c>
      <c r="F9" s="16" t="n">
        <v>1262.41</v>
      </c>
      <c r="G9" s="11"/>
      <c r="H9" s="17" t="n">
        <v>3</v>
      </c>
      <c r="I9" s="18" t="s">
        <v>452</v>
      </c>
      <c r="J9" s="19"/>
      <c r="K9" s="20" t="str">
        <f aca="false">IF(J9="","",IF(J9=COUNTIF(D5:D40,"Chicago"),"✓ Correct","Try again"))</f>
        <v/>
      </c>
      <c r="L9" s="21" t="s">
        <v>453</v>
      </c>
      <c r="N9" s="10"/>
      <c r="O9" s="10"/>
    </row>
    <row r="10" customFormat="false" ht="21.75" hidden="false" customHeight="true" outlineLevel="0" collapsed="false">
      <c r="A10" s="2"/>
      <c r="B10" s="22" t="s">
        <v>454</v>
      </c>
      <c r="C10" s="22" t="s">
        <v>431</v>
      </c>
      <c r="D10" s="22" t="s">
        <v>442</v>
      </c>
      <c r="E10" s="22" t="n">
        <v>20</v>
      </c>
      <c r="F10" s="16" t="n">
        <v>1362.58</v>
      </c>
      <c r="G10" s="11"/>
      <c r="H10" s="17"/>
      <c r="I10" s="17"/>
      <c r="J10" s="17"/>
      <c r="K10" s="17"/>
      <c r="L10" s="17"/>
      <c r="N10" s="10"/>
      <c r="O10" s="10"/>
    </row>
    <row r="11" customFormat="false" ht="21.75" hidden="false" customHeight="true" outlineLevel="0" collapsed="false">
      <c r="A11" s="2"/>
      <c r="B11" s="22" t="s">
        <v>455</v>
      </c>
      <c r="C11" s="22" t="s">
        <v>419</v>
      </c>
      <c r="D11" s="22" t="s">
        <v>427</v>
      </c>
      <c r="E11" s="22" t="n">
        <v>19</v>
      </c>
      <c r="F11" s="16" t="n">
        <v>517.35</v>
      </c>
      <c r="G11" s="11"/>
      <c r="H11" s="2"/>
      <c r="I11" s="2"/>
      <c r="J11" s="2"/>
      <c r="K11" s="2"/>
      <c r="L11" s="2"/>
      <c r="N11" s="10"/>
      <c r="O11" s="10"/>
    </row>
    <row r="12" customFormat="false" ht="21.75" hidden="false" customHeight="true" outlineLevel="0" collapsed="false">
      <c r="A12" s="2"/>
      <c r="B12" s="22" t="s">
        <v>456</v>
      </c>
      <c r="C12" s="22" t="s">
        <v>187</v>
      </c>
      <c r="D12" s="22" t="s">
        <v>457</v>
      </c>
      <c r="E12" s="22" t="n">
        <v>15</v>
      </c>
      <c r="F12" s="16" t="n">
        <v>589.77</v>
      </c>
      <c r="G12" s="11"/>
      <c r="H12" s="2"/>
      <c r="I12" s="2"/>
      <c r="J12" s="2"/>
      <c r="K12" s="2"/>
      <c r="L12" s="2"/>
      <c r="N12" s="10"/>
      <c r="O12" s="10"/>
    </row>
    <row r="13" customFormat="false" ht="21.75" hidden="false" customHeight="true" outlineLevel="0" collapsed="false">
      <c r="A13" s="2"/>
      <c r="B13" s="22" t="s">
        <v>458</v>
      </c>
      <c r="C13" s="22" t="s">
        <v>459</v>
      </c>
      <c r="D13" s="22" t="s">
        <v>457</v>
      </c>
      <c r="E13" s="22" t="n">
        <v>8</v>
      </c>
      <c r="F13" s="16" t="n">
        <v>513.56</v>
      </c>
      <c r="G13" s="11"/>
      <c r="H13" s="2"/>
      <c r="I13" s="2"/>
      <c r="J13" s="2"/>
      <c r="K13" s="2"/>
      <c r="L13" s="2"/>
      <c r="N13" s="10"/>
      <c r="O13" s="10"/>
    </row>
    <row r="14" customFormat="false" ht="21.75" hidden="false" customHeight="true" outlineLevel="0" collapsed="false">
      <c r="A14" s="2"/>
      <c r="B14" s="22" t="s">
        <v>460</v>
      </c>
      <c r="C14" s="22" t="s">
        <v>195</v>
      </c>
      <c r="D14" s="22" t="s">
        <v>442</v>
      </c>
      <c r="E14" s="22" t="n">
        <v>12</v>
      </c>
      <c r="F14" s="16" t="n">
        <v>563.13</v>
      </c>
      <c r="G14" s="11"/>
      <c r="H14" s="2"/>
      <c r="I14" s="2"/>
      <c r="J14" s="2"/>
      <c r="K14" s="2"/>
      <c r="L14" s="2"/>
      <c r="N14" s="10"/>
      <c r="O14" s="10"/>
    </row>
    <row r="15" customFormat="false" ht="21.75" hidden="false" customHeight="true" outlineLevel="0" collapsed="false">
      <c r="A15" s="2"/>
      <c r="B15" s="22" t="s">
        <v>461</v>
      </c>
      <c r="C15" s="22" t="s">
        <v>149</v>
      </c>
      <c r="D15" s="22" t="s">
        <v>442</v>
      </c>
      <c r="E15" s="22" t="n">
        <v>16</v>
      </c>
      <c r="F15" s="16" t="n">
        <v>1144.86</v>
      </c>
      <c r="G15" s="11"/>
      <c r="H15" s="2"/>
      <c r="I15" s="2"/>
      <c r="J15" s="2"/>
      <c r="K15" s="2"/>
      <c r="L15" s="2"/>
      <c r="N15" s="10"/>
      <c r="O15" s="10"/>
    </row>
    <row r="16" customFormat="false" ht="21.75" hidden="false" customHeight="true" outlineLevel="0" collapsed="false">
      <c r="A16" s="2"/>
      <c r="B16" s="22" t="s">
        <v>462</v>
      </c>
      <c r="C16" s="22" t="s">
        <v>463</v>
      </c>
      <c r="D16" s="22" t="s">
        <v>427</v>
      </c>
      <c r="E16" s="22" t="n">
        <v>15</v>
      </c>
      <c r="F16" s="16" t="n">
        <v>913.63</v>
      </c>
      <c r="G16" s="11"/>
      <c r="H16" s="2"/>
      <c r="I16" s="2"/>
      <c r="J16" s="2"/>
      <c r="K16" s="2"/>
      <c r="L16" s="2"/>
      <c r="N16" s="10"/>
      <c r="O16" s="10"/>
    </row>
    <row r="17" customFormat="false" ht="21.75" hidden="false" customHeight="true" outlineLevel="0" collapsed="false">
      <c r="A17" s="2"/>
      <c r="B17" s="22" t="s">
        <v>464</v>
      </c>
      <c r="C17" s="22" t="s">
        <v>431</v>
      </c>
      <c r="D17" s="22" t="s">
        <v>413</v>
      </c>
      <c r="E17" s="22" t="n">
        <v>15</v>
      </c>
      <c r="F17" s="16" t="n">
        <v>849.33</v>
      </c>
      <c r="G17" s="11"/>
      <c r="H17" s="2"/>
      <c r="I17" s="2"/>
      <c r="J17" s="2"/>
      <c r="K17" s="2"/>
      <c r="L17" s="2"/>
      <c r="N17" s="10"/>
      <c r="O17" s="10"/>
    </row>
    <row r="18" customFormat="false" ht="21.75" hidden="false" customHeight="true" outlineLevel="0" collapsed="false">
      <c r="A18" s="2"/>
      <c r="B18" s="22" t="s">
        <v>465</v>
      </c>
      <c r="C18" s="22" t="s">
        <v>171</v>
      </c>
      <c r="D18" s="22" t="s">
        <v>413</v>
      </c>
      <c r="E18" s="22" t="n">
        <v>19</v>
      </c>
      <c r="F18" s="16" t="n">
        <v>1608.1</v>
      </c>
      <c r="G18" s="11"/>
      <c r="H18" s="2"/>
      <c r="I18" s="2"/>
      <c r="J18" s="2"/>
      <c r="K18" s="2"/>
      <c r="L18" s="2"/>
      <c r="N18" s="10"/>
      <c r="O18" s="10"/>
    </row>
    <row r="19" customFormat="false" ht="21.75" hidden="false" customHeight="true" outlineLevel="0" collapsed="false">
      <c r="A19" s="2"/>
      <c r="B19" s="22" t="s">
        <v>466</v>
      </c>
      <c r="C19" s="22" t="s">
        <v>181</v>
      </c>
      <c r="D19" s="22" t="s">
        <v>442</v>
      </c>
      <c r="E19" s="22" t="n">
        <v>10</v>
      </c>
      <c r="F19" s="16" t="n">
        <v>596.54</v>
      </c>
      <c r="G19" s="11"/>
      <c r="H19" s="2"/>
      <c r="I19" s="2"/>
      <c r="J19" s="2"/>
      <c r="K19" s="2"/>
      <c r="L19" s="2"/>
      <c r="N19" s="10"/>
      <c r="O19" s="10"/>
    </row>
    <row r="20" customFormat="false" ht="21.75" hidden="false" customHeight="true" outlineLevel="0" collapsed="false">
      <c r="A20" s="2"/>
      <c r="B20" s="22" t="s">
        <v>467</v>
      </c>
      <c r="C20" s="22" t="s">
        <v>193</v>
      </c>
      <c r="D20" s="22" t="s">
        <v>407</v>
      </c>
      <c r="E20" s="22" t="n">
        <v>18</v>
      </c>
      <c r="F20" s="16" t="n">
        <v>590.2</v>
      </c>
      <c r="G20" s="11"/>
      <c r="H20" s="2"/>
      <c r="I20" s="2"/>
      <c r="J20" s="2"/>
      <c r="K20" s="2"/>
      <c r="L20" s="2"/>
      <c r="N20" s="10"/>
      <c r="O20" s="10"/>
    </row>
    <row r="21" customFormat="false" ht="21.75" hidden="false" customHeight="true" outlineLevel="0" collapsed="false">
      <c r="A21" s="2"/>
      <c r="B21" s="22" t="s">
        <v>468</v>
      </c>
      <c r="C21" s="22" t="s">
        <v>341</v>
      </c>
      <c r="D21" s="22" t="s">
        <v>420</v>
      </c>
      <c r="E21" s="22" t="n">
        <v>17</v>
      </c>
      <c r="F21" s="16" t="n">
        <v>406.43</v>
      </c>
      <c r="G21" s="11"/>
      <c r="H21" s="2"/>
      <c r="I21" s="2"/>
      <c r="J21" s="2"/>
      <c r="K21" s="2"/>
      <c r="L21" s="2"/>
      <c r="N21" s="10"/>
      <c r="O21" s="10"/>
    </row>
    <row r="22" customFormat="false" ht="21.75" hidden="false" customHeight="true" outlineLevel="0" collapsed="false">
      <c r="A22" s="2"/>
      <c r="B22" s="22" t="s">
        <v>469</v>
      </c>
      <c r="C22" s="22" t="s">
        <v>356</v>
      </c>
      <c r="D22" s="22" t="s">
        <v>457</v>
      </c>
      <c r="E22" s="22" t="n">
        <v>8</v>
      </c>
      <c r="F22" s="16" t="n">
        <v>469.07</v>
      </c>
      <c r="G22" s="11"/>
      <c r="H22" s="2"/>
      <c r="I22" s="2"/>
      <c r="J22" s="2"/>
      <c r="K22" s="2"/>
      <c r="L22" s="2"/>
      <c r="N22" s="10"/>
      <c r="O22" s="10"/>
    </row>
    <row r="23" customFormat="false" ht="21.75" hidden="false" customHeight="true" outlineLevel="0" collapsed="false">
      <c r="A23" s="2"/>
      <c r="B23" s="22" t="s">
        <v>470</v>
      </c>
      <c r="C23" s="22" t="s">
        <v>471</v>
      </c>
      <c r="D23" s="22" t="s">
        <v>427</v>
      </c>
      <c r="E23" s="22" t="n">
        <v>10</v>
      </c>
      <c r="F23" s="16" t="n">
        <v>690.85</v>
      </c>
      <c r="G23" s="11"/>
      <c r="H23" s="2"/>
      <c r="I23" s="2"/>
      <c r="J23" s="2"/>
      <c r="K23" s="2"/>
      <c r="L23" s="2"/>
      <c r="N23" s="10"/>
      <c r="O23" s="10"/>
    </row>
    <row r="24" customFormat="false" ht="21.75" hidden="false" customHeight="true" outlineLevel="0" collapsed="false">
      <c r="A24" s="2"/>
      <c r="B24" s="22" t="s">
        <v>472</v>
      </c>
      <c r="C24" s="22" t="s">
        <v>345</v>
      </c>
      <c r="D24" s="22" t="s">
        <v>413</v>
      </c>
      <c r="E24" s="22" t="n">
        <v>3</v>
      </c>
      <c r="F24" s="16" t="n">
        <v>192.16</v>
      </c>
      <c r="G24" s="11"/>
      <c r="H24" s="2"/>
      <c r="I24" s="2"/>
      <c r="J24" s="2"/>
      <c r="K24" s="2"/>
      <c r="L24" s="2"/>
      <c r="N24" s="10"/>
      <c r="O24" s="10"/>
    </row>
    <row r="25" customFormat="false" ht="21.75" hidden="false" customHeight="true" outlineLevel="0" collapsed="false">
      <c r="A25" s="2"/>
      <c r="B25" s="22" t="s">
        <v>473</v>
      </c>
      <c r="C25" s="22" t="s">
        <v>463</v>
      </c>
      <c r="D25" s="22" t="s">
        <v>457</v>
      </c>
      <c r="E25" s="22" t="n">
        <v>13</v>
      </c>
      <c r="F25" s="16" t="n">
        <v>352.18</v>
      </c>
      <c r="G25" s="11"/>
      <c r="H25" s="2"/>
      <c r="I25" s="2"/>
      <c r="J25" s="2"/>
      <c r="K25" s="2"/>
      <c r="L25" s="2"/>
      <c r="N25" s="10"/>
      <c r="O25" s="10"/>
    </row>
    <row r="26" customFormat="false" ht="21.75" hidden="false" customHeight="true" outlineLevel="0" collapsed="false">
      <c r="A26" s="2"/>
      <c r="B26" s="22" t="s">
        <v>474</v>
      </c>
      <c r="C26" s="22" t="s">
        <v>475</v>
      </c>
      <c r="D26" s="22" t="s">
        <v>420</v>
      </c>
      <c r="E26" s="22" t="n">
        <v>16</v>
      </c>
      <c r="F26" s="16" t="n">
        <v>681.31</v>
      </c>
      <c r="G26" s="11"/>
      <c r="H26" s="2"/>
      <c r="I26" s="2"/>
      <c r="J26" s="2"/>
      <c r="K26" s="2"/>
      <c r="L26" s="2"/>
      <c r="N26" s="10"/>
      <c r="O26" s="10"/>
    </row>
    <row r="27" customFormat="false" ht="21.75" hidden="false" customHeight="true" outlineLevel="0" collapsed="false">
      <c r="A27" s="2"/>
      <c r="B27" s="22" t="s">
        <v>476</v>
      </c>
      <c r="C27" s="22" t="s">
        <v>477</v>
      </c>
      <c r="D27" s="22" t="s">
        <v>420</v>
      </c>
      <c r="E27" s="22" t="n">
        <v>8</v>
      </c>
      <c r="F27" s="16" t="n">
        <v>589.93</v>
      </c>
      <c r="G27" s="11"/>
      <c r="H27" s="2"/>
      <c r="I27" s="2"/>
      <c r="J27" s="2"/>
      <c r="K27" s="2"/>
      <c r="L27" s="2"/>
      <c r="N27" s="10"/>
      <c r="O27" s="10"/>
    </row>
    <row r="28" customFormat="false" ht="21.75" hidden="false" customHeight="true" outlineLevel="0" collapsed="false">
      <c r="A28" s="2"/>
      <c r="B28" s="22" t="s">
        <v>478</v>
      </c>
      <c r="C28" s="22" t="s">
        <v>447</v>
      </c>
      <c r="D28" s="22" t="s">
        <v>442</v>
      </c>
      <c r="E28" s="22" t="n">
        <v>4</v>
      </c>
      <c r="F28" s="16" t="n">
        <v>227.57</v>
      </c>
      <c r="G28" s="11"/>
      <c r="H28" s="2"/>
      <c r="I28" s="2"/>
      <c r="J28" s="2"/>
      <c r="K28" s="2"/>
      <c r="L28" s="2"/>
      <c r="N28" s="10"/>
      <c r="O28" s="10"/>
    </row>
    <row r="29" customFormat="false" ht="21.75" hidden="false" customHeight="true" outlineLevel="0" collapsed="false">
      <c r="A29" s="2"/>
      <c r="B29" s="22" t="s">
        <v>479</v>
      </c>
      <c r="C29" s="22" t="s">
        <v>352</v>
      </c>
      <c r="D29" s="22" t="s">
        <v>420</v>
      </c>
      <c r="E29" s="22" t="n">
        <v>15</v>
      </c>
      <c r="F29" s="16" t="n">
        <v>1064.63</v>
      </c>
      <c r="G29" s="11"/>
      <c r="H29" s="2"/>
      <c r="I29" s="2"/>
      <c r="J29" s="2"/>
      <c r="K29" s="2"/>
      <c r="L29" s="2"/>
      <c r="N29" s="10"/>
      <c r="O29" s="10"/>
    </row>
  </sheetData>
  <mergeCells count="15">
    <mergeCell ref="H5:H6"/>
    <mergeCell ref="I5:I6"/>
    <mergeCell ref="J5:J6"/>
    <mergeCell ref="K5:K6"/>
    <mergeCell ref="L5:L6"/>
    <mergeCell ref="H7:H8"/>
    <mergeCell ref="I7:I8"/>
    <mergeCell ref="J7:J8"/>
    <mergeCell ref="K7:K8"/>
    <mergeCell ref="L7:L8"/>
    <mergeCell ref="H9:H10"/>
    <mergeCell ref="I9:I10"/>
    <mergeCell ref="J9:J10"/>
    <mergeCell ref="K9:K10"/>
    <mergeCell ref="L9:L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4"/>
    <col collapsed="false" customWidth="true" hidden="false" outlineLevel="0" max="3" min="3" style="1" width="32"/>
    <col collapsed="false" customWidth="true" hidden="false" outlineLevel="0" max="5" min="4" style="1" width="18"/>
    <col collapsed="false" customWidth="true" hidden="false" outlineLevel="0" max="6" min="6" style="1" width="19"/>
    <col collapsed="false" customWidth="true" hidden="false" outlineLevel="0" max="7" min="7" style="1" width="21"/>
    <col collapsed="false" customWidth="true" hidden="false" outlineLevel="0" max="12" min="8" style="1" width="5"/>
  </cols>
  <sheetData>
    <row r="1" customFormat="false" ht="27.75" hidden="false" customHeight="true" outlineLevel="0" collapsed="false">
      <c r="A1" s="2"/>
      <c r="B1" s="3" t="s">
        <v>480</v>
      </c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5" hidden="false" customHeight="false" outlineLevel="0" collapsed="false">
      <c r="A2" s="2"/>
      <c r="B2" s="4" t="s">
        <v>481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false" ht="15" hidden="false" customHeight="fals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21.75" hidden="false" customHeight="true" outlineLevel="0" collapsed="false">
      <c r="A4" s="2"/>
      <c r="B4" s="8" t="s">
        <v>36</v>
      </c>
      <c r="C4" s="8" t="s">
        <v>482</v>
      </c>
      <c r="D4" s="8" t="s">
        <v>39</v>
      </c>
      <c r="E4" s="8" t="s">
        <v>40</v>
      </c>
      <c r="F4" s="8" t="s">
        <v>41</v>
      </c>
      <c r="G4" s="8" t="s">
        <v>42</v>
      </c>
      <c r="H4" s="8" t="s">
        <v>483</v>
      </c>
      <c r="I4" s="8" t="s">
        <v>484</v>
      </c>
      <c r="J4" s="8" t="s">
        <v>485</v>
      </c>
      <c r="K4" s="8" t="s">
        <v>486</v>
      </c>
      <c r="L4" s="8" t="s">
        <v>487</v>
      </c>
    </row>
    <row r="5" customFormat="false" ht="25.5" hidden="false" customHeight="true" outlineLevel="0" collapsed="false">
      <c r="A5" s="2"/>
      <c r="B5" s="17" t="n">
        <v>1</v>
      </c>
      <c r="C5" s="29" t="s">
        <v>44</v>
      </c>
      <c r="D5" s="9" t="str">
        <f aca="false">IF($C5="","",IFERROR(INDEX('All shortcuts'!E$5:E$29,MATCH($C5,'All shortcuts'!$D$5:$D$29,0)),""))</f>
        <v>Ctrl+Arrow</v>
      </c>
      <c r="E5" s="9" t="str">
        <f aca="false">IF($C5="","",IFERROR(INDEX('All shortcuts'!F$5:F$29,MATCH($C5,'All shortcuts'!$D$5:$D$29,0)),""))</f>
        <v>Cmd+Arrow</v>
      </c>
      <c r="F5" s="9" t="str">
        <f aca="false">IF($C5="","",IFERROR(INDEX('All shortcuts'!G$5:G$29,MATCH($C5,'All shortcuts'!$D$5:$D$29,0)),""))</f>
        <v>Ctrl+Arrow</v>
      </c>
      <c r="G5" s="9" t="str">
        <f aca="false">IF($C5="","",IFERROR(INDEX('All shortcuts'!H$5:H$29,MATCH($C5,'All shortcuts'!$D$5:$D$29,0)),""))</f>
        <v>Cmd+Arrow</v>
      </c>
      <c r="H5" s="30"/>
      <c r="I5" s="30"/>
      <c r="J5" s="30"/>
      <c r="K5" s="30"/>
      <c r="L5" s="30"/>
    </row>
    <row r="6" customFormat="false" ht="25.5" hidden="false" customHeight="true" outlineLevel="0" collapsed="false">
      <c r="A6" s="2"/>
      <c r="B6" s="17" t="n">
        <v>2</v>
      </c>
      <c r="C6" s="29" t="s">
        <v>59</v>
      </c>
      <c r="D6" s="9" t="str">
        <f aca="false">IF($C6="","",IFERROR(INDEX('All shortcuts'!E$5:E$29,MATCH($C6,'All shortcuts'!$D$5:$D$29,0)),""))</f>
        <v>Ctrl+Shift+Arrow</v>
      </c>
      <c r="E6" s="9" t="str">
        <f aca="false">IF($C6="","",IFERROR(INDEX('All shortcuts'!F$5:F$29,MATCH($C6,'All shortcuts'!$D$5:$D$29,0)),""))</f>
        <v>Cmd+Shift+Arrow</v>
      </c>
      <c r="F6" s="9" t="str">
        <f aca="false">IF($C6="","",IFERROR(INDEX('All shortcuts'!G$5:G$29,MATCH($C6,'All shortcuts'!$D$5:$D$29,0)),""))</f>
        <v>Ctrl+Shift+Arrow</v>
      </c>
      <c r="G6" s="9" t="str">
        <f aca="false">IF($C6="","",IFERROR(INDEX('All shortcuts'!H$5:H$29,MATCH($C6,'All shortcuts'!$D$5:$D$29,0)),""))</f>
        <v>Cmd+Shift+Arrow</v>
      </c>
      <c r="H6" s="30"/>
      <c r="I6" s="30"/>
      <c r="J6" s="30"/>
      <c r="K6" s="30"/>
      <c r="L6" s="30"/>
    </row>
    <row r="7" customFormat="false" ht="25.5" hidden="false" customHeight="true" outlineLevel="0" collapsed="false">
      <c r="A7" s="2"/>
      <c r="B7" s="17" t="n">
        <v>3</v>
      </c>
      <c r="C7" s="29" t="s">
        <v>62</v>
      </c>
      <c r="D7" s="9" t="str">
        <f aca="false">IF($C7="","",IFERROR(INDEX('All shortcuts'!E$5:E$29,MATCH($C7,'All shortcuts'!$D$5:$D$29,0)),""))</f>
        <v>Ctrl+Space</v>
      </c>
      <c r="E7" s="9" t="str">
        <f aca="false">IF($C7="","",IFERROR(INDEX('All shortcuts'!F$5:F$29,MATCH($C7,'All shortcuts'!$D$5:$D$29,0)),""))</f>
        <v>Ctrl+Space</v>
      </c>
      <c r="F7" s="9" t="str">
        <f aca="false">IF($C7="","",IFERROR(INDEX('All shortcuts'!G$5:G$29,MATCH($C7,'All shortcuts'!$D$5:$D$29,0)),""))</f>
        <v>Ctrl+Space</v>
      </c>
      <c r="G7" s="9" t="str">
        <f aca="false">IF($C7="","",IFERROR(INDEX('All shortcuts'!H$5:H$29,MATCH($C7,'All shortcuts'!$D$5:$D$29,0)),""))</f>
        <v>Ctrl+Space</v>
      </c>
      <c r="H7" s="30"/>
      <c r="I7" s="30"/>
      <c r="J7" s="30"/>
      <c r="K7" s="30"/>
      <c r="L7" s="30"/>
    </row>
    <row r="8" customFormat="false" ht="25.5" hidden="false" customHeight="true" outlineLevel="0" collapsed="false">
      <c r="A8" s="2"/>
      <c r="B8" s="17" t="n">
        <v>4</v>
      </c>
      <c r="C8" s="29" t="s">
        <v>74</v>
      </c>
      <c r="D8" s="9" t="str">
        <f aca="false">IF($C8="","",IFERROR(INDEX('All shortcuts'!E$5:E$29,MATCH($C8,'All shortcuts'!$D$5:$D$29,0)),""))</f>
        <v>Ctrl+Shift+V</v>
      </c>
      <c r="E8" s="9" t="str">
        <f aca="false">IF($C8="","",IFERROR(INDEX('All shortcuts'!F$5:F$29,MATCH($C8,'All shortcuts'!$D$5:$D$29,0)),""))</f>
        <v>Cmd+Shift+V</v>
      </c>
      <c r="F8" s="9" t="str">
        <f aca="false">IF($C8="","",IFERROR(INDEX('All shortcuts'!G$5:G$29,MATCH($C8,'All shortcuts'!$D$5:$D$29,0)),""))</f>
        <v>Ctrl+Alt+V, V, Enter</v>
      </c>
      <c r="G8" s="9" t="str">
        <f aca="false">IF($C8="","",IFERROR(INDEX('All shortcuts'!H$5:H$29,MATCH($C8,'All shortcuts'!$D$5:$D$29,0)),""))</f>
        <v>Ctrl+Cmd+V, pick Values</v>
      </c>
      <c r="H8" s="30"/>
      <c r="I8" s="30"/>
      <c r="J8" s="30"/>
      <c r="K8" s="30"/>
      <c r="L8" s="30"/>
    </row>
    <row r="9" customFormat="false" ht="25.5" hidden="false" customHeight="true" outlineLevel="0" collapsed="false">
      <c r="A9" s="2"/>
      <c r="B9" s="17" t="n">
        <v>5</v>
      </c>
      <c r="C9" s="29" t="s">
        <v>79</v>
      </c>
      <c r="D9" s="9" t="str">
        <f aca="false">IF($C9="","",IFERROR(INDEX('All shortcuts'!E$5:E$29,MATCH($C9,'All shortcuts'!$D$5:$D$29,0)),""))</f>
        <v>Ctrl+D</v>
      </c>
      <c r="E9" s="9" t="str">
        <f aca="false">IF($C9="","",IFERROR(INDEX('All shortcuts'!F$5:F$29,MATCH($C9,'All shortcuts'!$D$5:$D$29,0)),""))</f>
        <v>Cmd+D</v>
      </c>
      <c r="F9" s="9" t="str">
        <f aca="false">IF($C9="","",IFERROR(INDEX('All shortcuts'!G$5:G$29,MATCH($C9,'All shortcuts'!$D$5:$D$29,0)),""))</f>
        <v>Ctrl+D</v>
      </c>
      <c r="G9" s="9" t="str">
        <f aca="false">IF($C9="","",IFERROR(INDEX('All shortcuts'!H$5:H$29,MATCH($C9,'All shortcuts'!$D$5:$D$29,0)),""))</f>
        <v>Cmd+D</v>
      </c>
      <c r="H9" s="30"/>
      <c r="I9" s="30"/>
      <c r="J9" s="30"/>
      <c r="K9" s="30"/>
      <c r="L9" s="30"/>
    </row>
    <row r="10" customFormat="false" ht="25.5" hidden="false" customHeight="true" outlineLevel="0" collapsed="false">
      <c r="A10" s="2"/>
      <c r="B10" s="17" t="n">
        <v>6</v>
      </c>
      <c r="C10" s="29" t="s">
        <v>82</v>
      </c>
      <c r="D10" s="9" t="str">
        <f aca="false">IF($C10="","",IFERROR(INDEX('All shortcuts'!E$5:E$29,MATCH($C10,'All shortcuts'!$D$5:$D$29,0)),""))</f>
        <v>Ctrl+Enter</v>
      </c>
      <c r="E10" s="9" t="str">
        <f aca="false">IF($C10="","",IFERROR(INDEX('All shortcuts'!F$5:F$29,MATCH($C10,'All shortcuts'!$D$5:$D$29,0)),""))</f>
        <v>Cmd+Return</v>
      </c>
      <c r="F10" s="9" t="str">
        <f aca="false">IF($C10="","",IFERROR(INDEX('All shortcuts'!G$5:G$29,MATCH($C10,'All shortcuts'!$D$5:$D$29,0)),""))</f>
        <v>Ctrl+Enter</v>
      </c>
      <c r="G10" s="9" t="str">
        <f aca="false">IF($C10="","",IFERROR(INDEX('All shortcuts'!H$5:H$29,MATCH($C10,'All shortcuts'!$D$5:$D$29,0)),""))</f>
        <v>Cmd+Return</v>
      </c>
      <c r="H10" s="30"/>
      <c r="I10" s="30"/>
      <c r="J10" s="30"/>
      <c r="K10" s="30"/>
      <c r="L10" s="30"/>
    </row>
    <row r="11" customFormat="false" ht="25.5" hidden="false" customHeight="true" outlineLevel="0" collapsed="false">
      <c r="A11" s="2"/>
      <c r="B11" s="17" t="n">
        <v>7</v>
      </c>
      <c r="C11" s="29" t="s">
        <v>85</v>
      </c>
      <c r="D11" s="9" t="str">
        <f aca="false">IF($C11="","",IFERROR(INDEX('All shortcuts'!E$5:E$29,MATCH($C11,'All shortcuts'!$D$5:$D$29,0)),""))</f>
        <v>Ctrl+;</v>
      </c>
      <c r="E11" s="9" t="str">
        <f aca="false">IF($C11="","",IFERROR(INDEX('All shortcuts'!F$5:F$29,MATCH($C11,'All shortcuts'!$D$5:$D$29,0)),""))</f>
        <v>Cmd+;</v>
      </c>
      <c r="F11" s="9" t="str">
        <f aca="false">IF($C11="","",IFERROR(INDEX('All shortcuts'!G$5:G$29,MATCH($C11,'All shortcuts'!$D$5:$D$29,0)),""))</f>
        <v>Ctrl+;</v>
      </c>
      <c r="G11" s="9" t="str">
        <f aca="false">IF($C11="","",IFERROR(INDEX('All shortcuts'!H$5:H$29,MATCH($C11,'All shortcuts'!$D$5:$D$29,0)),""))</f>
        <v>Ctrl+;</v>
      </c>
      <c r="H11" s="30"/>
      <c r="I11" s="30"/>
      <c r="J11" s="30"/>
      <c r="K11" s="30"/>
      <c r="L11" s="30"/>
    </row>
    <row r="12" customFormat="false" ht="25.5" hidden="false" customHeight="true" outlineLevel="0" collapsed="false">
      <c r="A12" s="2"/>
      <c r="B12" s="17" t="n">
        <v>8</v>
      </c>
      <c r="C12" s="29" t="s">
        <v>89</v>
      </c>
      <c r="D12" s="9" t="str">
        <f aca="false">IF($C12="","",IFERROR(INDEX('All shortcuts'!E$5:E$29,MATCH($C12,'All shortcuts'!$D$5:$D$29,0)),""))</f>
        <v>Ctrl+Shift+4</v>
      </c>
      <c r="E12" s="9" t="str">
        <f aca="false">IF($C12="","",IFERROR(INDEX('All shortcuts'!F$5:F$29,MATCH($C12,'All shortcuts'!$D$5:$D$29,0)),""))</f>
        <v>Ctrl+Shift+4</v>
      </c>
      <c r="F12" s="9" t="str">
        <f aca="false">IF($C12="","",IFERROR(INDEX('All shortcuts'!G$5:G$29,MATCH($C12,'All shortcuts'!$D$5:$D$29,0)),""))</f>
        <v>Ctrl+Shift+4</v>
      </c>
      <c r="G12" s="9" t="str">
        <f aca="false">IF($C12="","",IFERROR(INDEX('All shortcuts'!H$5:H$29,MATCH($C12,'All shortcuts'!$D$5:$D$29,0)),""))</f>
        <v>Ctrl+Shift+4</v>
      </c>
      <c r="H12" s="30"/>
      <c r="I12" s="30"/>
      <c r="J12" s="30"/>
      <c r="K12" s="30"/>
      <c r="L12" s="30"/>
    </row>
    <row r="13" customFormat="false" ht="25.5" hidden="false" customHeight="true" outlineLevel="0" collapsed="false">
      <c r="A13" s="2"/>
      <c r="B13" s="17" t="n">
        <v>9</v>
      </c>
      <c r="C13" s="29" t="s">
        <v>100</v>
      </c>
      <c r="D13" s="9" t="str">
        <f aca="false">IF($C13="","",IFERROR(INDEX('All shortcuts'!E$5:E$29,MATCH($C13,'All shortcuts'!$D$5:$D$29,0)),""))</f>
        <v>F4</v>
      </c>
      <c r="E13" s="9" t="str">
        <f aca="false">IF($C13="","",IFERROR(INDEX('All shortcuts'!F$5:F$29,MATCH($C13,'All shortcuts'!$D$5:$D$29,0)),""))</f>
        <v>Fn+F4</v>
      </c>
      <c r="F13" s="9" t="str">
        <f aca="false">IF($C13="","",IFERROR(INDEX('All shortcuts'!G$5:G$29,MATCH($C13,'All shortcuts'!$D$5:$D$29,0)),""))</f>
        <v>F4</v>
      </c>
      <c r="G13" s="9" t="str">
        <f aca="false">IF($C13="","",IFERROR(INDEX('All shortcuts'!H$5:H$29,MATCH($C13,'All shortcuts'!$D$5:$D$29,0)),""))</f>
        <v>Cmd+T or F4</v>
      </c>
      <c r="H13" s="30"/>
      <c r="I13" s="30"/>
      <c r="J13" s="30"/>
      <c r="K13" s="30"/>
      <c r="L13" s="30"/>
    </row>
    <row r="14" customFormat="false" ht="25.5" hidden="false" customHeight="true" outlineLevel="0" collapsed="false">
      <c r="A14" s="2"/>
      <c r="B14" s="17" t="n">
        <v>10</v>
      </c>
      <c r="C14" s="29" t="s">
        <v>121</v>
      </c>
      <c r="D14" s="9" t="str">
        <f aca="false">IF($C14="","",IFERROR(INDEX('All shortcuts'!E$5:E$29,MATCH($C14,'All shortcuts'!$D$5:$D$29,0)),""))</f>
        <v>Ctrl+H</v>
      </c>
      <c r="E14" s="9" t="str">
        <f aca="false">IF($C14="","",IFERROR(INDEX('All shortcuts'!F$5:F$29,MATCH($C14,'All shortcuts'!$D$5:$D$29,0)),""))</f>
        <v>Cmd+Shift+H</v>
      </c>
      <c r="F14" s="9" t="str">
        <f aca="false">IF($C14="","",IFERROR(INDEX('All shortcuts'!G$5:G$29,MATCH($C14,'All shortcuts'!$D$5:$D$29,0)),""))</f>
        <v>Ctrl+H</v>
      </c>
      <c r="G14" s="9" t="str">
        <f aca="false">IF($C14="","",IFERROR(INDEX('All shortcuts'!H$5:H$29,MATCH($C14,'All shortcuts'!$D$5:$D$29,0)),""))</f>
        <v>Ctrl+H</v>
      </c>
      <c r="H14" s="30"/>
      <c r="I14" s="30"/>
      <c r="J14" s="30"/>
      <c r="K14" s="30"/>
      <c r="L14" s="30"/>
    </row>
    <row r="15" customFormat="false" ht="15" hidden="false" customHeight="false" outlineLevel="0" collapsed="false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customFormat="false" ht="15" hidden="false" customHeight="false" outlineLevel="0" collapsed="false">
      <c r="A16" s="2"/>
      <c r="B16" s="4" t="s">
        <v>488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7" customFormat="false" ht="15" hidden="false" customHeight="false" outlineLevel="0" collapsed="false">
      <c r="A17" s="2"/>
      <c r="B17" s="31" t="s">
        <v>489</v>
      </c>
      <c r="C17" s="2"/>
      <c r="D17" s="2"/>
      <c r="E17" s="2"/>
      <c r="F17" s="2"/>
      <c r="G17" s="2"/>
      <c r="H17" s="2"/>
      <c r="I17" s="2"/>
      <c r="J17" s="2"/>
      <c r="K17" s="2"/>
      <c r="L17" s="2"/>
    </row>
  </sheetData>
  <dataValidations count="1">
    <dataValidation allowBlank="true" errorStyle="stop" operator="between" showDropDown="false" showErrorMessage="false" showInputMessage="false" sqref="C5:C14" type="list">
      <formula1>'All shortcuts'!$D$5:$D$29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2026-09-30T02:02:57Z</dcterms:created>
  <dc:creator>openpyxl</dc:creator>
  <dc:description/>
  <dc:language>en-US</dc:language>
  <cp:lastModifiedBy/>
  <dcterms:modified xsi:type="dcterms:W3CDTF">2026-09-30T02:02:57Z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