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VLOOKUP" sheetId="2" state="visible" r:id="rId2"/>
    <sheet xmlns:r="http://schemas.openxmlformats.org/officeDocument/2006/relationships" name="2 XLOOKUP" sheetId="3" state="visible" r:id="rId3"/>
    <sheet xmlns:r="http://schemas.openxmlformats.org/officeDocument/2006/relationships" name="3 INDEX MATCH" sheetId="4" state="visible" r:id="rId4"/>
    <sheet xmlns:r="http://schemas.openxmlformats.org/officeDocument/2006/relationships" name="4 Insert a column" sheetId="5" state="visible" r:id="rId5"/>
    <sheet xmlns:r="http://schemas.openxmlformats.org/officeDocument/2006/relationships" name="5 Two way lookup" sheetId="6" state="visible" r:id="rId6"/>
    <sheet xmlns:r="http://schemas.openxmlformats.org/officeDocument/2006/relationships" name="Practice" sheetId="7" state="visible" r:id="rId7"/>
    <sheet xmlns:r="http://schemas.openxmlformats.org/officeDocument/2006/relationships" name="Excel vs Sheet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13">
    <font>
      <name val="Calibri"/>
      <family val="2"/>
      <color theme="1"/>
      <sz val="11"/>
      <scheme val="minor"/>
    </font>
    <font>
      <name val="Montserrat"/>
      <color rgb="001F7A4D"/>
      <sz val="18"/>
    </font>
    <font>
      <name val="Montserrat"/>
      <color rgb="004A5A51"/>
      <sz val="9"/>
    </font>
    <font>
      <name val="Montserrat"/>
      <b val="1"/>
      <color rgb="001F7A4D"/>
      <sz val="10"/>
    </font>
    <font>
      <name val="Montserrat"/>
      <color rgb="00000000"/>
      <sz val="10"/>
    </font>
    <font>
      <name val="Montserrat"/>
      <b val="1"/>
      <color rgb="001F7A4D"/>
      <sz val="12"/>
    </font>
    <font>
      <name val="Montserrat"/>
      <b val="1"/>
      <color rgb="00FFFFFF"/>
      <sz val="10"/>
    </font>
    <font>
      <name val="Montserrat"/>
      <b val="1"/>
      <color rgb="00000000"/>
      <sz val="10"/>
    </font>
    <font>
      <name val="Montserrat"/>
      <color rgb="001F7A4D"/>
      <sz val="10"/>
    </font>
    <font>
      <name val="Montserrat"/>
      <i val="1"/>
      <color rgb="004A5A51"/>
      <sz val="9"/>
    </font>
    <font>
      <name val="Montserrat"/>
      <color rgb="001F3A2E"/>
      <sz val="10"/>
    </font>
    <font>
      <name val="Montserrat"/>
      <i val="1"/>
      <color rgb="004A5A51"/>
      <sz val="10"/>
    </font>
    <font>
      <name val="Montserrat"/>
      <b val="1"/>
      <color rgb="00B42318"/>
      <sz val="10"/>
    </font>
  </fonts>
  <fills count="6">
    <fill>
      <patternFill/>
    </fill>
    <fill>
      <patternFill patternType="gray125"/>
    </fill>
    <fill>
      <patternFill patternType="solid">
        <fgColor rgb="001F7A4D"/>
      </patternFill>
    </fill>
    <fill>
      <patternFill patternType="solid">
        <fgColor rgb="00DDF0E3"/>
      </patternFill>
    </fill>
    <fill>
      <patternFill patternType="solid">
        <fgColor rgb="00BFE3CB"/>
      </patternFill>
    </fill>
    <fill>
      <patternFill patternType="solid">
        <fgColor rgb="00F4F5F5"/>
      </patternFill>
    </fill>
  </fills>
  <borders count="2">
    <border>
      <left/>
      <right/>
      <top/>
      <bottom/>
      <diagonal/>
    </border>
    <border>
      <left style="thin">
        <color rgb="00C9CDBF"/>
      </left>
      <right style="thin">
        <color rgb="00C9CDBF"/>
      </right>
      <top style="thin">
        <color rgb="00C9CDBF"/>
      </top>
      <bottom style="thin">
        <color rgb="00C9CDBF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0" fontId="6" fillId="2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8" fillId="0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left" vertical="center" indent="1"/>
    </xf>
    <xf numFmtId="164" fontId="4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indent="1"/>
    </xf>
    <xf numFmtId="164" fontId="7" fillId="4" borderId="1" applyAlignment="1" pivotButton="0" quotePrefix="0" xfId="0">
      <alignment horizontal="right" vertical="center"/>
    </xf>
    <xf numFmtId="0" fontId="10" fillId="0" borderId="1" applyAlignment="1" pivotButton="0" quotePrefix="1" xfId="0">
      <alignment horizontal="left" vertical="center" indent="1"/>
    </xf>
    <xf numFmtId="0" fontId="7" fillId="0" borderId="1" applyAlignment="1" pivotButton="0" quotePrefix="0" xfId="0">
      <alignment horizontal="left" vertical="center" indent="1"/>
    </xf>
    <xf numFmtId="164" fontId="7" fillId="0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/>
    </xf>
    <xf numFmtId="164" fontId="11" fillId="0" borderId="1" applyAlignment="1" pivotButton="0" quotePrefix="0" xfId="0">
      <alignment horizontal="right" vertical="center"/>
    </xf>
    <xf numFmtId="0" fontId="11" fillId="0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 indent="1"/>
    </xf>
    <xf numFmtId="1" fontId="7" fillId="0" borderId="1" applyAlignment="1" pivotButton="0" quotePrefix="0" xfId="0">
      <alignment horizontal="right" vertical="center"/>
    </xf>
    <xf numFmtId="0" fontId="12" fillId="0" borderId="1" applyAlignment="1" pivotButton="0" quotePrefix="0" xfId="0">
      <alignment horizontal="left" vertical="center" indent="1"/>
    </xf>
    <xf numFmtId="165" fontId="4" fillId="3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0" fontId="10" fillId="5" borderId="1" applyAlignment="1" pivotButton="0" quotePrefix="1" xfId="0">
      <alignment vertical="center"/>
    </xf>
    <xf numFmtId="0" fontId="7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top" indent="1"/>
    </xf>
    <xf numFmtId="0" fontId="4" fillId="0" borderId="1" applyAlignment="1" pivotButton="0" quotePrefix="0" xfId="0">
      <alignment horizontal="left" vertical="top" wrapText="1" indent="1"/>
    </xf>
  </cellXfs>
  <cellStyles count="1">
    <cellStyle name="Normal" xfId="0" builtinId="0" hidden="0"/>
  </cellStyles>
  <dxfs count="2">
    <dxf>
      <font>
        <name val="Montserrat"/>
        <b val="1"/>
        <color rgb="001F7A4D"/>
      </font>
      <fill>
        <patternFill patternType="solid">
          <fgColor rgb="00BFE3CB"/>
        </patternFill>
      </fill>
    </dxf>
    <dxf>
      <font>
        <name val="Montserrat"/>
        <b val="1"/>
        <color rgb="00B26B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718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718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B3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7" customWidth="1" min="2" max="2"/>
    <col width="100" customWidth="1" min="3" max="3"/>
  </cols>
  <sheetData>
    <row r="1" ht="42" customHeight="1"/>
    <row r="3">
      <c r="B3" s="1" t="inlineStr">
        <is>
          <t>Lookups: free examples</t>
        </is>
      </c>
    </row>
    <row r="4">
      <c r="B4" s="2" t="inlineStr">
        <is>
          <t>VLOOKUP, XLOOKUP and INDEX/MATCH from the article, working side by side, plus practice tasks that check your answers.</t>
        </is>
      </c>
    </row>
    <row r="6" ht="49" customHeight="1">
      <c r="B6" s="3" t="inlineStr">
        <is>
          <t>Works in</t>
        </is>
      </c>
      <c r="C6" s="4" t="inlineStr">
        <is>
          <t>VLOOKUP and INDEX/MATCH work in every version of Excel and Google Sheets. XLOOKUP needs Google Sheets, Microsoft 365 or Excel 2021 and newer. In Excel 2019 or older the XLOOKUP cells show #NAME?, so each one has an Expected result next to it.</t>
        </is>
      </c>
    </row>
    <row r="8">
      <c r="B8" s="5" t="inlineStr">
        <is>
          <t>What's inside</t>
        </is>
      </c>
    </row>
    <row r="9">
      <c r="B9" s="6" t="inlineStr">
        <is>
          <t>Tab</t>
        </is>
      </c>
      <c r="C9" s="6" t="inlineStr">
        <is>
          <t>What it shows</t>
        </is>
      </c>
    </row>
    <row r="10">
      <c r="B10" s="7" t="inlineStr">
        <is>
          <t>1 VLOOKUP</t>
        </is>
      </c>
      <c r="C10" s="8" t="inlineStr">
        <is>
          <t>The price of P-104 with VLOOKUP, and a lookup you can drive by typing an ID.</t>
        </is>
      </c>
    </row>
    <row r="11">
      <c r="B11" s="7" t="inlineStr">
        <is>
          <t>2 XLOOKUP</t>
        </is>
      </c>
      <c r="C11" s="8" t="inlineStr">
        <is>
          <t>Same lookup with XLOOKUP, a left lookup (Lemonade → P-105) and the built-in "Not found".</t>
        </is>
      </c>
    </row>
    <row r="12">
      <c r="B12" s="7" t="inlineStr">
        <is>
          <t>3 INDEX MATCH</t>
        </is>
      </c>
      <c r="C12" s="8" t="inlineStr">
        <is>
          <t>Same lookup with INDEX/MATCH, and what MATCH does on its own.</t>
        </is>
      </c>
    </row>
    <row r="13">
      <c r="B13" s="7" t="inlineStr">
        <is>
          <t>4 Insert a column</t>
        </is>
      </c>
      <c r="C13" s="8" t="inlineStr">
        <is>
          <t>The moment VLOOKUP breaks: a Size column was inserted. XLOOKUP and INDEX/MATCH survive.</t>
        </is>
      </c>
    </row>
    <row r="14">
      <c r="B14" s="7" t="inlineStr">
        <is>
          <t>5 Two way lookup</t>
        </is>
      </c>
      <c r="C14" s="8" t="inlineStr">
        <is>
          <t>INDEX with two MATCHes: pick a name and a month, get the number.</t>
        </is>
      </c>
    </row>
    <row r="15">
      <c r="B15" s="7" t="inlineStr">
        <is>
          <t>Practice</t>
        </is>
      </c>
      <c r="C15" s="8" t="inlineStr">
        <is>
          <t>5 tasks on the price list. Type a formula, get an instant check.</t>
        </is>
      </c>
    </row>
    <row r="16">
      <c r="B16" s="7" t="inlineStr">
        <is>
          <t>Excel vs Sheets</t>
        </is>
      </c>
      <c r="C16" s="8" t="inlineStr">
        <is>
          <t>Which lookup works where.</t>
        </is>
      </c>
    </row>
    <row r="18">
      <c r="B18" s="5" t="inlineStr">
        <is>
          <t>How to use it</t>
        </is>
      </c>
    </row>
    <row r="19" ht="15" customHeight="1">
      <c r="B19" s="9" t="inlineStr">
        <is>
          <t>•  Mint cells are inputs: change them and watch the results update.</t>
        </is>
      </c>
    </row>
    <row r="20" ht="15" customHeight="1">
      <c r="B20" s="9" t="inlineStr">
        <is>
          <t>•  Each example tab has the data in exactly the same cells as the article (headers in row 1), so every formula you copy from the article works as it is.</t>
        </is>
      </c>
    </row>
    <row r="21" ht="15" customHeight="1">
      <c r="B21" s="9" t="inlineStr">
        <is>
          <t>•  Next to the data you'll find each formula live, plus the same formula as text so you can see it and copy it.</t>
        </is>
      </c>
    </row>
    <row r="22" ht="15" customHeight="1">
      <c r="B22" s="9" t="inlineStr">
        <is>
          <t>•  Then try the Practice tab: type your answer in the mint cell and the check cell tells you if you got it.</t>
        </is>
      </c>
    </row>
    <row r="23" ht="15" customHeight="1">
      <c r="B23" s="9" t="inlineStr">
        <is>
          <t>•  In Google Sheets: File &gt; Import (or open the file from Drive), then File &gt; Make a copy so it's yours.</t>
        </is>
      </c>
    </row>
    <row r="25">
      <c r="B25" s="5" t="inlineStr">
        <is>
          <t>Links</t>
        </is>
      </c>
    </row>
    <row r="26">
      <c r="B26" s="7" t="inlineStr">
        <is>
          <t>Full article</t>
        </is>
      </c>
      <c r="C26" s="10" t="inlineStr">
        <is>
          <t>https://masterthesheets.com/blog/xlookup-vs-vlookup</t>
        </is>
      </c>
    </row>
    <row r="27">
      <c r="B27" s="7" t="inlineStr">
        <is>
          <t>Free White Belt course</t>
        </is>
      </c>
      <c r="C27" s="10" t="inlineStr">
        <is>
          <t>https://masterthesheets.com/courses/white-belt</t>
        </is>
      </c>
    </row>
    <row r="28">
      <c r="B28" s="7" t="inlineStr">
        <is>
          <t>Template: Stock Analyzer &amp; Portfolio Tracker</t>
        </is>
      </c>
      <c r="C28" s="10" t="inlineStr">
        <is>
          <t>https://masterthesheets.etsy.com/listing/4584293326</t>
        </is>
      </c>
    </row>
    <row r="30">
      <c r="B30" s="11" t="inlineStr">
        <is>
          <t>Free to use for yourself and your team. Please don't resell it. Made by MasterTheSheets. Master The Sheets. Learn it by doing it.</t>
        </is>
      </c>
    </row>
  </sheetData>
  <mergeCells count="6">
    <mergeCell ref="B21:C21"/>
    <mergeCell ref="B30:C30"/>
    <mergeCell ref="B19:C19"/>
    <mergeCell ref="B20:C20"/>
    <mergeCell ref="B23:C23"/>
    <mergeCell ref="B22:C2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H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0" customWidth="1" min="4" max="4"/>
    <col width="3" customWidth="1" min="5" max="5"/>
    <col width="43" customWidth="1" min="6" max="6"/>
    <col width="17.2" customWidth="1" min="7" max="7"/>
    <col width="58" customWidth="1" min="8" max="8"/>
  </cols>
  <sheetData>
    <row r="1">
      <c r="A1" s="6" t="inlineStr">
        <is>
          <t>Product ID</t>
        </is>
      </c>
      <c r="B1" s="6" t="inlineStr">
        <is>
          <t>Product</t>
        </is>
      </c>
      <c r="C1" s="6" t="inlineStr">
        <is>
          <t>Category</t>
        </is>
      </c>
      <c r="D1" s="6" t="inlineStr">
        <is>
          <t>Price</t>
        </is>
      </c>
      <c r="F1" s="6" t="inlineStr">
        <is>
          <t>What it answers</t>
        </is>
      </c>
      <c r="G1" s="6" t="inlineStr">
        <is>
          <t>Result</t>
        </is>
      </c>
      <c r="H1" s="6" t="inlineStr">
        <is>
          <t>Formula to copy</t>
        </is>
      </c>
    </row>
    <row r="2">
      <c r="A2" s="12" t="inlineStr">
        <is>
          <t>P-101</t>
        </is>
      </c>
      <c r="B2" s="12" t="inlineStr">
        <is>
          <t>Flat white</t>
        </is>
      </c>
      <c r="C2" s="12" t="inlineStr">
        <is>
          <t>Coffee</t>
        </is>
      </c>
      <c r="D2" s="13" t="n">
        <v>3.8</v>
      </c>
      <c r="F2" s="14" t="inlineStr">
        <is>
          <t>Price of P-104</t>
        </is>
      </c>
      <c r="G2" s="15">
        <f>VLOOKUP("P-104", A2:D6, 4, FALSE)</f>
        <v>3.5</v>
      </c>
      <c r="H2" s="16" t="inlineStr">
        <is>
          <t>=VLOOKUP("P-104", A2:D6, 4, FALSE)</t>
        </is>
      </c>
    </row>
    <row r="3">
      <c r="A3" s="12" t="inlineStr">
        <is>
          <t>P-102</t>
        </is>
      </c>
      <c r="B3" s="12" t="inlineStr">
        <is>
          <t>Oat latte</t>
        </is>
      </c>
      <c r="C3" s="12" t="inlineStr">
        <is>
          <t>Coffee</t>
        </is>
      </c>
      <c r="D3" s="13" t="n">
        <v>4.2</v>
      </c>
      <c r="F3" s="14" t="inlineStr">
        <is>
          <t>Product name of P-104 (column 2)</t>
        </is>
      </c>
      <c r="G3" s="17" t="str">
        <f>VLOOKUP("P-104", A2:D6, 2, FALSE)</f>
        <v>Banana bread</v>
      </c>
      <c r="H3" s="16" t="inlineStr">
        <is>
          <t>=VLOOKUP("P-104", A2:D6, 2, FALSE)</t>
        </is>
      </c>
    </row>
    <row r="4">
      <c r="A4" s="12" t="inlineStr">
        <is>
          <t>P-103</t>
        </is>
      </c>
      <c r="B4" s="12" t="inlineStr">
        <is>
          <t>Croissant</t>
        </is>
      </c>
      <c r="C4" s="12" t="inlineStr">
        <is>
          <t>Bakery</t>
        </is>
      </c>
      <c r="D4" s="13" t="n">
        <v>2.9</v>
      </c>
      <c r="F4" s="14" t="inlineStr">
        <is>
          <t>Table locked with $, ready to fill down</t>
        </is>
      </c>
      <c r="G4" s="18">
        <f>VLOOKUP("P-104", $A$2:$D$6, 4, FALSE)</f>
        <v>3.5</v>
      </c>
      <c r="H4" s="16" t="inlineStr">
        <is>
          <t>=VLOOKUP("P-104", $A$2:$D$6, 4, FALSE)</t>
        </is>
      </c>
    </row>
    <row r="5">
      <c r="A5" s="12" t="inlineStr">
        <is>
          <t>P-104</t>
        </is>
      </c>
      <c r="B5" s="12" t="inlineStr">
        <is>
          <t>Banana bread</t>
        </is>
      </c>
      <c r="C5" s="12" t="inlineStr">
        <is>
          <t>Bakery</t>
        </is>
      </c>
      <c r="D5" s="13" t="n">
        <v>3.5</v>
      </c>
    </row>
    <row r="6">
      <c r="A6" s="12" t="inlineStr">
        <is>
          <t>P-105</t>
        </is>
      </c>
      <c r="B6" s="12" t="inlineStr">
        <is>
          <t>Lemonade</t>
        </is>
      </c>
      <c r="C6" s="12" t="inlineStr">
        <is>
          <t>Drinks</t>
        </is>
      </c>
      <c r="D6" s="13" t="n">
        <v>3</v>
      </c>
      <c r="F6" s="3" t="inlineStr">
        <is>
          <t>Try it: type any Product ID</t>
        </is>
      </c>
      <c r="G6" s="19" t="inlineStr">
        <is>
          <t>P-102</t>
        </is>
      </c>
    </row>
    <row r="7">
      <c r="F7" s="20" t="inlineStr">
        <is>
          <t>Its price</t>
        </is>
      </c>
      <c r="G7" s="18">
        <f>VLOOKUP(G6, $A$2:$D$6, 4, FALSE)</f>
        <v>4.2</v>
      </c>
      <c r="H7" s="16" t="inlineStr">
        <is>
          <t>=VLOOKUP(G6, $A$2:$D$6, 4, FALSE)</t>
        </is>
      </c>
    </row>
    <row r="9">
      <c r="A9" s="11" t="inlineStr">
        <is>
          <t>Mint cells are inputs: change them and watch the results update. Data sits in the same cells as the article.</t>
        </is>
      </c>
    </row>
  </sheetData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I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0" customWidth="1" min="4" max="4"/>
    <col width="3" customWidth="1" min="5" max="5"/>
    <col width="39" customWidth="1" min="6" max="6"/>
    <col width="14" customWidth="1" min="7" max="7"/>
    <col width="58" customWidth="1" min="8" max="8"/>
    <col width="18" customWidth="1" min="9" max="9"/>
  </cols>
  <sheetData>
    <row r="1">
      <c r="A1" s="6" t="inlineStr">
        <is>
          <t>Product ID</t>
        </is>
      </c>
      <c r="B1" s="6" t="inlineStr">
        <is>
          <t>Product</t>
        </is>
      </c>
      <c r="C1" s="6" t="inlineStr">
        <is>
          <t>Category</t>
        </is>
      </c>
      <c r="D1" s="6" t="inlineStr">
        <is>
          <t>Price</t>
        </is>
      </c>
      <c r="F1" s="6" t="inlineStr">
        <is>
          <t>What it answers</t>
        </is>
      </c>
      <c r="G1" s="6" t="inlineStr">
        <is>
          <t>Result</t>
        </is>
      </c>
      <c r="H1" s="6" t="inlineStr">
        <is>
          <t>Formula to copy</t>
        </is>
      </c>
      <c r="I1" s="6" t="inlineStr">
        <is>
          <t>Expected result</t>
        </is>
      </c>
    </row>
    <row r="2">
      <c r="A2" s="12" t="inlineStr">
        <is>
          <t>P-101</t>
        </is>
      </c>
      <c r="B2" s="12" t="inlineStr">
        <is>
          <t>Flat white</t>
        </is>
      </c>
      <c r="C2" s="12" t="inlineStr">
        <is>
          <t>Coffee</t>
        </is>
      </c>
      <c r="D2" s="13" t="n">
        <v>3.8</v>
      </c>
      <c r="F2" s="14" t="inlineStr">
        <is>
          <t>Price of P-104</t>
        </is>
      </c>
      <c r="G2" s="15">
        <f>_xlfn.XLOOKUP("P-104", A2:A6, D2:D6, "Not found")</f>
        <v>3.5</v>
      </c>
      <c r="H2" s="16" t="inlineStr">
        <is>
          <t>=XLOOKUP("P-104", A2:A6, D2:D6, "Not found")</t>
        </is>
      </c>
      <c r="I2" s="21" t="n">
        <v>3.5</v>
      </c>
    </row>
    <row r="3">
      <c r="A3" s="12" t="inlineStr">
        <is>
          <t>P-102</t>
        </is>
      </c>
      <c r="B3" s="12" t="inlineStr">
        <is>
          <t>Oat latte</t>
        </is>
      </c>
      <c r="C3" s="12" t="inlineStr">
        <is>
          <t>Coffee</t>
        </is>
      </c>
      <c r="D3" s="13" t="n">
        <v>4.2</v>
      </c>
      <c r="F3" s="14" t="inlineStr">
        <is>
          <t>Short version (no "not found" text)</t>
        </is>
      </c>
      <c r="G3" s="18">
        <f>_xlfn.XLOOKUP("P-104", A2:A6, D2:D6)</f>
        <v>3.5</v>
      </c>
      <c r="H3" s="16" t="inlineStr">
        <is>
          <t>=XLOOKUP("P-104", A2:A6, D2:D6)</t>
        </is>
      </c>
      <c r="I3" s="21" t="n">
        <v>3.5</v>
      </c>
    </row>
    <row r="4">
      <c r="A4" s="12" t="inlineStr">
        <is>
          <t>P-103</t>
        </is>
      </c>
      <c r="B4" s="12" t="inlineStr">
        <is>
          <t>Croissant</t>
        </is>
      </c>
      <c r="C4" s="12" t="inlineStr">
        <is>
          <t>Bakery</t>
        </is>
      </c>
      <c r="D4" s="13" t="n">
        <v>2.9</v>
      </c>
      <c r="F4" s="14" t="inlineStr">
        <is>
          <t>Look left: the ID of Lemonade</t>
        </is>
      </c>
      <c r="G4" s="17" t="str">
        <f>_xlfn.XLOOKUP("Lemonade", B2:B6, A2:A6)</f>
        <v>P-105</v>
      </c>
      <c r="H4" s="16" t="inlineStr">
        <is>
          <t>=XLOOKUP("Lemonade", B2:B6, A2:A6)</t>
        </is>
      </c>
      <c r="I4" s="22" t="inlineStr">
        <is>
          <t>P-105</t>
        </is>
      </c>
    </row>
    <row r="5">
      <c r="A5" s="12" t="inlineStr">
        <is>
          <t>P-104</t>
        </is>
      </c>
      <c r="B5" s="12" t="inlineStr">
        <is>
          <t>Banana bread</t>
        </is>
      </c>
      <c r="C5" s="12" t="inlineStr">
        <is>
          <t>Bakery</t>
        </is>
      </c>
      <c r="D5" s="13" t="n">
        <v>3.5</v>
      </c>
      <c r="F5" s="14" t="inlineStr">
        <is>
          <t>An ID that isn't there</t>
        </is>
      </c>
      <c r="G5" s="17" t="str">
        <f>_xlfn.XLOOKUP("P-999", A2:A6, D2:D6, "Not found")</f>
        <v>Not found</v>
      </c>
      <c r="H5" s="16" t="inlineStr">
        <is>
          <t>=XLOOKUP("P-999", A2:A6, D2:D6, "Not found")</t>
        </is>
      </c>
      <c r="I5" s="22" t="inlineStr">
        <is>
          <t>Not found</t>
        </is>
      </c>
    </row>
    <row r="6">
      <c r="A6" s="12" t="inlineStr">
        <is>
          <t>P-105</t>
        </is>
      </c>
      <c r="B6" s="12" t="inlineStr">
        <is>
          <t>Lemonade</t>
        </is>
      </c>
      <c r="C6" s="12" t="inlineStr">
        <is>
          <t>Drinks</t>
        </is>
      </c>
      <c r="D6" s="13" t="n">
        <v>3</v>
      </c>
    </row>
    <row r="7">
      <c r="F7" s="3" t="inlineStr">
        <is>
          <t>Try it: type any product name</t>
        </is>
      </c>
      <c r="G7" s="23" t="inlineStr">
        <is>
          <t>Oat latte</t>
        </is>
      </c>
    </row>
    <row r="8">
      <c r="F8" s="20" t="inlineStr">
        <is>
          <t>Its price</t>
        </is>
      </c>
      <c r="G8" s="18">
        <f>_xlfn.XLOOKUP(G7, $B$2:$B$6, $D$2:$D$6, "Not found")</f>
        <v>4.2</v>
      </c>
      <c r="H8" s="16" t="inlineStr">
        <is>
          <t>=XLOOKUP(G7, $B$2:$B$6, $D$2:$D$6, "Not found")</t>
        </is>
      </c>
      <c r="I8" s="21" t="n">
        <v>4.2</v>
      </c>
    </row>
    <row r="9">
      <c r="A9" s="11" t="inlineStr">
        <is>
          <t>Mint cells are inputs: change them and watch the results update. Data sits in the same cells as the article.</t>
        </is>
      </c>
      <c r="I9" s="11" t="inlineStr">
        <is>
          <t>(expected for Oat latte)</t>
        </is>
      </c>
    </row>
  </sheetData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H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0" customWidth="1" min="4" max="4"/>
    <col width="3" customWidth="1" min="5" max="5"/>
    <col width="48" customWidth="1" min="6" max="6"/>
    <col width="14" customWidth="1" min="7" max="7"/>
    <col width="60.12" customWidth="1" min="8" max="8"/>
  </cols>
  <sheetData>
    <row r="1">
      <c r="A1" s="6" t="inlineStr">
        <is>
          <t>Product ID</t>
        </is>
      </c>
      <c r="B1" s="6" t="inlineStr">
        <is>
          <t>Product</t>
        </is>
      </c>
      <c r="C1" s="6" t="inlineStr">
        <is>
          <t>Category</t>
        </is>
      </c>
      <c r="D1" s="6" t="inlineStr">
        <is>
          <t>Price</t>
        </is>
      </c>
      <c r="F1" s="6" t="inlineStr">
        <is>
          <t>What it answers</t>
        </is>
      </c>
      <c r="G1" s="6" t="inlineStr">
        <is>
          <t>Result</t>
        </is>
      </c>
      <c r="H1" s="6" t="inlineStr">
        <is>
          <t>Formula to copy</t>
        </is>
      </c>
    </row>
    <row r="2">
      <c r="A2" s="12" t="inlineStr">
        <is>
          <t>P-101</t>
        </is>
      </c>
      <c r="B2" s="12" t="inlineStr">
        <is>
          <t>Flat white</t>
        </is>
      </c>
      <c r="C2" s="12" t="inlineStr">
        <is>
          <t>Coffee</t>
        </is>
      </c>
      <c r="D2" s="13" t="n">
        <v>3.8</v>
      </c>
      <c r="F2" s="14" t="inlineStr">
        <is>
          <t>Price of P-104</t>
        </is>
      </c>
      <c r="G2" s="15">
        <f>INDEX(D2:D6, MATCH("P-104", A2:A6, 0))</f>
        <v>3.5</v>
      </c>
      <c r="H2" s="16" t="inlineStr">
        <is>
          <t>=INDEX(D2:D6, MATCH("P-104", A2:A6, 0))</t>
        </is>
      </c>
    </row>
    <row r="3">
      <c r="A3" s="12" t="inlineStr">
        <is>
          <t>P-102</t>
        </is>
      </c>
      <c r="B3" s="12" t="inlineStr">
        <is>
          <t>Oat latte</t>
        </is>
      </c>
      <c r="C3" s="12" t="inlineStr">
        <is>
          <t>Coffee</t>
        </is>
      </c>
      <c r="D3" s="13" t="n">
        <v>4.2</v>
      </c>
      <c r="F3" s="14" t="inlineStr">
        <is>
          <t>MATCH alone: which row of the list is P-104?</t>
        </is>
      </c>
      <c r="G3" s="24">
        <f>MATCH("P-104", A2:A6, 0)</f>
        <v>4</v>
      </c>
      <c r="H3" s="16" t="inlineStr">
        <is>
          <t>=MATCH("P-104", A2:A6, 0)</t>
        </is>
      </c>
    </row>
    <row r="4">
      <c r="A4" s="12" t="inlineStr">
        <is>
          <t>P-103</t>
        </is>
      </c>
      <c r="B4" s="12" t="inlineStr">
        <is>
          <t>Croissant</t>
        </is>
      </c>
      <c r="C4" s="12" t="inlineStr">
        <is>
          <t>Bakery</t>
        </is>
      </c>
      <c r="D4" s="13" t="n">
        <v>2.9</v>
      </c>
      <c r="F4" s="14" t="inlineStr">
        <is>
          <t>Look left: the ID of Lemonade</t>
        </is>
      </c>
      <c r="G4" s="17" t="str">
        <f>INDEX(A2:A6, MATCH("Lemonade", B2:B6, 0))</f>
        <v>P-105</v>
      </c>
      <c r="H4" s="16" t="inlineStr">
        <is>
          <t>=INDEX(A2:A6, MATCH("Lemonade", B2:B6, 0))</t>
        </is>
      </c>
    </row>
    <row r="5">
      <c r="A5" s="12" t="inlineStr">
        <is>
          <t>P-104</t>
        </is>
      </c>
      <c r="B5" s="12" t="inlineStr">
        <is>
          <t>Banana bread</t>
        </is>
      </c>
      <c r="C5" s="12" t="inlineStr">
        <is>
          <t>Bakery</t>
        </is>
      </c>
      <c r="D5" s="13" t="n">
        <v>3.5</v>
      </c>
      <c r="F5" s="14" t="inlineStr">
        <is>
          <t>With a "Not found" message</t>
        </is>
      </c>
      <c r="G5" s="17" t="str">
        <f>IFERROR(INDEX(D2:D6, MATCH("P-999", A2:A6, 0)), "Not found")</f>
        <v>Not found</v>
      </c>
      <c r="H5" s="16" t="inlineStr">
        <is>
          <t>=IFERROR(INDEX(D2:D6, MATCH("P-999", A2:A6, 0)), "Not found")</t>
        </is>
      </c>
    </row>
    <row r="6">
      <c r="A6" s="12" t="inlineStr">
        <is>
          <t>P-105</t>
        </is>
      </c>
      <c r="B6" s="12" t="inlineStr">
        <is>
          <t>Lemonade</t>
        </is>
      </c>
      <c r="C6" s="12" t="inlineStr">
        <is>
          <t>Drinks</t>
        </is>
      </c>
      <c r="D6" s="13" t="n">
        <v>3</v>
      </c>
    </row>
    <row r="9">
      <c r="A9" s="11" t="inlineStr">
        <is>
          <t>Mint cells are inputs: change them and watch the results update. Data sits in the same cells as the article.</t>
        </is>
      </c>
    </row>
  </sheetData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J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0" customWidth="1" min="4" max="4"/>
    <col width="10" customWidth="1" min="5" max="5"/>
    <col width="3" customWidth="1" min="6" max="6"/>
    <col width="44" customWidth="1" min="7" max="7"/>
    <col width="14" customWidth="1" min="8" max="8"/>
    <col width="58" customWidth="1" min="9" max="9"/>
    <col width="18" customWidth="1" min="10" max="10"/>
  </cols>
  <sheetData>
    <row r="1">
      <c r="A1" s="6" t="inlineStr">
        <is>
          <t>Product ID</t>
        </is>
      </c>
      <c r="B1" s="6" t="inlineStr">
        <is>
          <t>Product</t>
        </is>
      </c>
      <c r="C1" s="6" t="inlineStr">
        <is>
          <t>Category</t>
        </is>
      </c>
      <c r="D1" s="6" t="inlineStr">
        <is>
          <t>Size</t>
        </is>
      </c>
      <c r="E1" s="6" t="inlineStr">
        <is>
          <t>Price</t>
        </is>
      </c>
      <c r="G1" s="6" t="inlineStr">
        <is>
          <t>What it answers</t>
        </is>
      </c>
      <c r="H1" s="6" t="inlineStr">
        <is>
          <t>Result</t>
        </is>
      </c>
      <c r="I1" s="6" t="inlineStr">
        <is>
          <t>Formula to copy</t>
        </is>
      </c>
      <c r="J1" s="6" t="inlineStr">
        <is>
          <t>Expected result</t>
        </is>
      </c>
    </row>
    <row r="2">
      <c r="A2" s="12" t="inlineStr">
        <is>
          <t>P-101</t>
        </is>
      </c>
      <c r="B2" s="12" t="inlineStr">
        <is>
          <t>Flat white</t>
        </is>
      </c>
      <c r="C2" s="12" t="inlineStr">
        <is>
          <t>Coffee</t>
        </is>
      </c>
      <c r="D2" s="12" t="inlineStr">
        <is>
          <t>Regular</t>
        </is>
      </c>
      <c r="E2" s="13" t="n">
        <v>3.8</v>
      </c>
      <c r="G2" s="14" t="inlineStr">
        <is>
          <t>VLOOKUP still asks for column 4 (wrong!)</t>
        </is>
      </c>
      <c r="H2" s="25" t="str">
        <f>VLOOKUP("P-104", A2:E6, 4, FALSE)</f>
        <v>Slice</v>
      </c>
      <c r="I2" s="16" t="inlineStr">
        <is>
          <t>=VLOOKUP("P-104", A2:E6, 4, FALSE)</t>
        </is>
      </c>
      <c r="J2" s="22" t="inlineStr">
        <is>
          <t>Slice</t>
        </is>
      </c>
    </row>
    <row r="3">
      <c r="A3" s="12" t="inlineStr">
        <is>
          <t>P-102</t>
        </is>
      </c>
      <c r="B3" s="12" t="inlineStr">
        <is>
          <t>Oat latte</t>
        </is>
      </c>
      <c r="C3" s="12" t="inlineStr">
        <is>
          <t>Coffee</t>
        </is>
      </c>
      <c r="D3" s="12" t="inlineStr">
        <is>
          <t>Large</t>
        </is>
      </c>
      <c r="E3" s="13" t="n">
        <v>4.2</v>
      </c>
      <c r="G3" s="14" t="inlineStr">
        <is>
          <t>XLOOKUP moved with the table</t>
        </is>
      </c>
      <c r="H3" s="15">
        <f>_xlfn.XLOOKUP("P-104", A2:A6, E2:E6, "Not found")</f>
        <v>3.5</v>
      </c>
      <c r="I3" s="16" t="inlineStr">
        <is>
          <t>=XLOOKUP("P-104", A2:A6, E2:E6, "Not found")</t>
        </is>
      </c>
      <c r="J3" s="21" t="n">
        <v>3.5</v>
      </c>
    </row>
    <row r="4">
      <c r="A4" s="12" t="inlineStr">
        <is>
          <t>P-103</t>
        </is>
      </c>
      <c r="B4" s="12" t="inlineStr">
        <is>
          <t>Croissant</t>
        </is>
      </c>
      <c r="C4" s="12" t="inlineStr">
        <is>
          <t>Bakery</t>
        </is>
      </c>
      <c r="D4" s="12" t="inlineStr">
        <is>
          <t>Single</t>
        </is>
      </c>
      <c r="E4" s="13" t="n">
        <v>2.9</v>
      </c>
      <c r="G4" s="14" t="inlineStr">
        <is>
          <t>INDEX/MATCH moved with the table</t>
        </is>
      </c>
      <c r="H4" s="18">
        <f>INDEX(E2:E6, MATCH("P-104", A2:A6, 0))</f>
        <v>3.5</v>
      </c>
      <c r="I4" s="16" t="inlineStr">
        <is>
          <t>=INDEX(E2:E6, MATCH("P-104", A2:A6, 0))</t>
        </is>
      </c>
      <c r="J4" s="21" t="n">
        <v>3.5</v>
      </c>
    </row>
    <row r="5">
      <c r="A5" s="12" t="inlineStr">
        <is>
          <t>P-104</t>
        </is>
      </c>
      <c r="B5" s="12" t="inlineStr">
        <is>
          <t>Banana bread</t>
        </is>
      </c>
      <c r="C5" s="12" t="inlineStr">
        <is>
          <t>Bakery</t>
        </is>
      </c>
      <c r="D5" s="12" t="inlineStr">
        <is>
          <t>Slice</t>
        </is>
      </c>
      <c r="E5" s="13" t="n">
        <v>3.5</v>
      </c>
    </row>
    <row r="6">
      <c r="A6" s="12" t="inlineStr">
        <is>
          <t>P-105</t>
        </is>
      </c>
      <c r="B6" s="12" t="inlineStr">
        <is>
          <t>Lemonade</t>
        </is>
      </c>
      <c r="C6" s="12" t="inlineStr">
        <is>
          <t>Drinks</t>
        </is>
      </c>
      <c r="D6" s="12" t="inlineStr">
        <is>
          <t>Bottle</t>
        </is>
      </c>
      <c r="E6" s="13" t="n">
        <v>3</v>
      </c>
    </row>
    <row r="9">
      <c r="A9" s="11" t="inlineStr">
        <is>
          <t>Mint cells are inputs: change them and watch the results update. Data sits in the same cells as the article.</t>
        </is>
      </c>
    </row>
    <row r="11">
      <c r="A11" s="2" t="inlineStr">
        <is>
          <t>Someone inserted a Size column in D. The sheet updated every range for you (D2:D6 became E2:E6),</t>
        </is>
      </c>
    </row>
    <row r="12">
      <c r="A12" s="2" t="inlineStr">
        <is>
          <t>but VLOOKUP's column number is just a typed 4, so it now returns the size. No error, just the wrong answer.</t>
        </is>
      </c>
    </row>
  </sheetData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3" customWidth="1" min="14" max="14"/>
    <col width="39" customWidth="1" min="15" max="15"/>
    <col width="12" customWidth="1" min="16" max="16"/>
    <col width="60" customWidth="1" min="17" max="17"/>
  </cols>
  <sheetData>
    <row r="1">
      <c r="A1" s="6" t="inlineStr">
        <is>
          <t>Rep</t>
        </is>
      </c>
      <c r="B1" s="6" t="inlineStr">
        <is>
          <t>Jan</t>
        </is>
      </c>
      <c r="C1" s="6" t="inlineStr">
        <is>
          <t>Feb</t>
        </is>
      </c>
      <c r="D1" s="6" t="inlineStr">
        <is>
          <t>Mar</t>
        </is>
      </c>
      <c r="E1" s="6" t="inlineStr">
        <is>
          <t>Apr</t>
        </is>
      </c>
      <c r="F1" s="6" t="inlineStr">
        <is>
          <t>May</t>
        </is>
      </c>
      <c r="G1" s="6" t="inlineStr">
        <is>
          <t>Jun</t>
        </is>
      </c>
      <c r="H1" s="6" t="inlineStr">
        <is>
          <t>Jul</t>
        </is>
      </c>
      <c r="I1" s="6" t="inlineStr">
        <is>
          <t>Aug</t>
        </is>
      </c>
      <c r="J1" s="6" t="inlineStr">
        <is>
          <t>Sep</t>
        </is>
      </c>
      <c r="K1" s="6" t="inlineStr">
        <is>
          <t>Oct</t>
        </is>
      </c>
      <c r="L1" s="6" t="inlineStr">
        <is>
          <t>Nov</t>
        </is>
      </c>
      <c r="M1" s="6" t="inlineStr">
        <is>
          <t>Dec</t>
        </is>
      </c>
      <c r="O1" s="6" t="inlineStr">
        <is>
          <t>Name</t>
        </is>
      </c>
      <c r="P1" s="23" t="inlineStr">
        <is>
          <t>Priya</t>
        </is>
      </c>
      <c r="Q1" s="11" t="inlineStr">
        <is>
          <t>← type a name from column A</t>
        </is>
      </c>
    </row>
    <row r="2">
      <c r="A2" s="12" t="inlineStr">
        <is>
          <t>Maya</t>
        </is>
      </c>
      <c r="B2" s="26" t="n">
        <v>3650</v>
      </c>
      <c r="C2" s="26" t="n">
        <v>2770</v>
      </c>
      <c r="D2" s="26" t="n">
        <v>4020</v>
      </c>
      <c r="E2" s="26" t="n">
        <v>5330</v>
      </c>
      <c r="F2" s="26" t="n">
        <v>2240</v>
      </c>
      <c r="G2" s="26" t="n">
        <v>2370</v>
      </c>
      <c r="H2" s="26" t="n">
        <v>4740</v>
      </c>
      <c r="I2" s="26" t="n">
        <v>2480</v>
      </c>
      <c r="J2" s="26" t="n">
        <v>3870</v>
      </c>
      <c r="K2" s="26" t="n">
        <v>4980</v>
      </c>
      <c r="L2" s="26" t="n">
        <v>2290</v>
      </c>
      <c r="M2" s="26" t="n">
        <v>4590</v>
      </c>
      <c r="O2" s="6" t="inlineStr">
        <is>
          <t>Month</t>
        </is>
      </c>
      <c r="P2" s="23" t="inlineStr">
        <is>
          <t>Jun</t>
        </is>
      </c>
      <c r="Q2" s="11" t="inlineStr">
        <is>
          <t>← and a month from row 1</t>
        </is>
      </c>
    </row>
    <row r="3">
      <c r="A3" s="12" t="inlineStr">
        <is>
          <t>Leo</t>
        </is>
      </c>
      <c r="B3" s="26" t="n">
        <v>3090</v>
      </c>
      <c r="C3" s="26" t="n">
        <v>2190</v>
      </c>
      <c r="D3" s="26" t="n">
        <v>2440</v>
      </c>
      <c r="E3" s="26" t="n">
        <v>4220</v>
      </c>
      <c r="F3" s="26" t="n">
        <v>4140</v>
      </c>
      <c r="G3" s="26" t="n">
        <v>2350</v>
      </c>
      <c r="H3" s="26" t="n">
        <v>3230</v>
      </c>
      <c r="I3" s="26" t="n">
        <v>2460</v>
      </c>
      <c r="J3" s="26" t="n">
        <v>4820</v>
      </c>
      <c r="K3" s="26" t="n">
        <v>4170</v>
      </c>
      <c r="L3" s="26" t="n">
        <v>2300</v>
      </c>
      <c r="M3" s="26" t="n">
        <v>4890</v>
      </c>
    </row>
    <row r="4">
      <c r="A4" s="12" t="inlineStr">
        <is>
          <t>Priya</t>
        </is>
      </c>
      <c r="B4" s="26" t="n">
        <v>2630</v>
      </c>
      <c r="C4" s="26" t="n">
        <v>3140</v>
      </c>
      <c r="D4" s="26" t="n">
        <v>5220</v>
      </c>
      <c r="E4" s="26" t="n">
        <v>5210</v>
      </c>
      <c r="F4" s="26" t="n">
        <v>4980</v>
      </c>
      <c r="G4" s="26" t="n">
        <v>2310</v>
      </c>
      <c r="H4" s="26" t="n">
        <v>4950</v>
      </c>
      <c r="I4" s="26" t="n">
        <v>4990</v>
      </c>
      <c r="J4" s="26" t="n">
        <v>4030</v>
      </c>
      <c r="K4" s="26" t="n">
        <v>2250</v>
      </c>
      <c r="L4" s="26" t="n">
        <v>3130</v>
      </c>
      <c r="M4" s="26" t="n">
        <v>2230</v>
      </c>
      <c r="O4" s="6" t="inlineStr">
        <is>
          <t>What it answers</t>
        </is>
      </c>
      <c r="P4" s="6" t="inlineStr">
        <is>
          <t>Result</t>
        </is>
      </c>
      <c r="Q4" s="6" t="inlineStr">
        <is>
          <t>Formula to copy</t>
        </is>
      </c>
    </row>
    <row r="5">
      <c r="A5" s="12" t="inlineStr">
        <is>
          <t>Tomás</t>
        </is>
      </c>
      <c r="B5" s="26" t="n">
        <v>4850</v>
      </c>
      <c r="C5" s="26" t="n">
        <v>2680</v>
      </c>
      <c r="D5" s="26" t="n">
        <v>3480</v>
      </c>
      <c r="E5" s="26" t="n">
        <v>4140</v>
      </c>
      <c r="F5" s="26" t="n">
        <v>2730</v>
      </c>
      <c r="G5" s="26" t="n">
        <v>4760</v>
      </c>
      <c r="H5" s="26" t="n">
        <v>2600</v>
      </c>
      <c r="I5" s="26" t="n">
        <v>4920</v>
      </c>
      <c r="J5" s="26" t="n">
        <v>3570</v>
      </c>
      <c r="K5" s="26" t="n">
        <v>4860</v>
      </c>
      <c r="L5" s="26" t="n">
        <v>6170</v>
      </c>
      <c r="M5" s="26" t="n">
        <v>5490</v>
      </c>
      <c r="O5" s="14" t="inlineStr">
        <is>
          <t>Sales for that name and month</t>
        </is>
      </c>
      <c r="P5" s="27">
        <f>INDEX(B2:M20, MATCH(P1, A2:A20, 0), MATCH(P2, B1:M1, 0))</f>
        <v>2310</v>
      </c>
      <c r="Q5" s="16" t="inlineStr">
        <is>
          <t>=INDEX(B2:M20, MATCH(P1, A2:A20, 0), MATCH(P2, B1:M1, 0))</t>
        </is>
      </c>
    </row>
    <row r="6">
      <c r="A6" s="12" t="inlineStr">
        <is>
          <t>Aiko</t>
        </is>
      </c>
      <c r="B6" s="26" t="n">
        <v>2920</v>
      </c>
      <c r="C6" s="26" t="n">
        <v>2520</v>
      </c>
      <c r="D6" s="26" t="n">
        <v>4970</v>
      </c>
      <c r="E6" s="26" t="n">
        <v>4920</v>
      </c>
      <c r="F6" s="26" t="n">
        <v>5270</v>
      </c>
      <c r="G6" s="26" t="n">
        <v>2960</v>
      </c>
      <c r="H6" s="26" t="n">
        <v>3900</v>
      </c>
      <c r="I6" s="26" t="n">
        <v>2490</v>
      </c>
      <c r="J6" s="26" t="n">
        <v>4800</v>
      </c>
      <c r="K6" s="26" t="n">
        <v>5640</v>
      </c>
      <c r="L6" s="26" t="n">
        <v>2320</v>
      </c>
      <c r="M6" s="26" t="n">
        <v>4880</v>
      </c>
      <c r="O6" s="14" t="inlineStr">
        <is>
          <t>Which row? (MATCH on the names)</t>
        </is>
      </c>
      <c r="P6" s="24">
        <f>MATCH(P1, A2:A20, 0)</f>
        <v>3</v>
      </c>
      <c r="Q6" s="16" t="inlineStr">
        <is>
          <t>=MATCH(P1, A2:A20, 0)</t>
        </is>
      </c>
    </row>
    <row r="7">
      <c r="A7" s="12" t="inlineStr">
        <is>
          <t>Sam</t>
        </is>
      </c>
      <c r="B7" s="26" t="n">
        <v>2300</v>
      </c>
      <c r="C7" s="26" t="n">
        <v>5160</v>
      </c>
      <c r="D7" s="26" t="n">
        <v>3050</v>
      </c>
      <c r="E7" s="26" t="n">
        <v>4540</v>
      </c>
      <c r="F7" s="26" t="n">
        <v>5480</v>
      </c>
      <c r="G7" s="26" t="n">
        <v>4720</v>
      </c>
      <c r="H7" s="26" t="n">
        <v>4180</v>
      </c>
      <c r="I7" s="26" t="n">
        <v>5970</v>
      </c>
      <c r="J7" s="26" t="n">
        <v>3600</v>
      </c>
      <c r="K7" s="26" t="n">
        <v>4380</v>
      </c>
      <c r="L7" s="26" t="n">
        <v>4990</v>
      </c>
      <c r="M7" s="26" t="n">
        <v>4320</v>
      </c>
      <c r="O7" s="14" t="inlineStr">
        <is>
          <t>Which column? (MATCH on the months)</t>
        </is>
      </c>
      <c r="P7" s="24">
        <f>MATCH(P2, B1:M1, 0)</f>
        <v>6</v>
      </c>
      <c r="Q7" s="16" t="inlineStr">
        <is>
          <t>=MATCH(P2, B1:M1, 0)</t>
        </is>
      </c>
    </row>
    <row r="8">
      <c r="A8" s="12" t="inlineStr">
        <is>
          <t>Nora</t>
        </is>
      </c>
      <c r="B8" s="26" t="n">
        <v>3850</v>
      </c>
      <c r="C8" s="26" t="n">
        <v>3530</v>
      </c>
      <c r="D8" s="26" t="n">
        <v>3270</v>
      </c>
      <c r="E8" s="26" t="n">
        <v>6060</v>
      </c>
      <c r="F8" s="26" t="n">
        <v>2920</v>
      </c>
      <c r="G8" s="26" t="n">
        <v>5570</v>
      </c>
      <c r="H8" s="26" t="n">
        <v>5990</v>
      </c>
      <c r="I8" s="26" t="n">
        <v>3240</v>
      </c>
      <c r="J8" s="26" t="n">
        <v>2410</v>
      </c>
      <c r="K8" s="26" t="n">
        <v>4940</v>
      </c>
      <c r="L8" s="26" t="n">
        <v>3530</v>
      </c>
      <c r="M8" s="26" t="n">
        <v>4680</v>
      </c>
    </row>
    <row r="9">
      <c r="A9" s="12" t="inlineStr">
        <is>
          <t>Omar</t>
        </is>
      </c>
      <c r="B9" s="26" t="n">
        <v>4530</v>
      </c>
      <c r="C9" s="26" t="n">
        <v>3750</v>
      </c>
      <c r="D9" s="26" t="n">
        <v>5730</v>
      </c>
      <c r="E9" s="26" t="n">
        <v>4290</v>
      </c>
      <c r="F9" s="26" t="n">
        <v>3470</v>
      </c>
      <c r="G9" s="26" t="n">
        <v>5110</v>
      </c>
      <c r="H9" s="26" t="n">
        <v>2370</v>
      </c>
      <c r="I9" s="26" t="n">
        <v>2600</v>
      </c>
      <c r="J9" s="26" t="n">
        <v>4620</v>
      </c>
      <c r="K9" s="26" t="n">
        <v>4140</v>
      </c>
      <c r="L9" s="26" t="n">
        <v>2840</v>
      </c>
      <c r="M9" s="26" t="n">
        <v>5870</v>
      </c>
      <c r="O9" s="11" t="inlineStr">
        <is>
          <t>The article writes it with placeholders:</t>
        </is>
      </c>
    </row>
    <row r="10">
      <c r="A10" s="12" t="inlineStr">
        <is>
          <t>Chloe</t>
        </is>
      </c>
      <c r="B10" s="26" t="n">
        <v>3750</v>
      </c>
      <c r="C10" s="26" t="n">
        <v>2770</v>
      </c>
      <c r="D10" s="26" t="n">
        <v>4500</v>
      </c>
      <c r="E10" s="26" t="n">
        <v>4150</v>
      </c>
      <c r="F10" s="26" t="n">
        <v>2200</v>
      </c>
      <c r="G10" s="26" t="n">
        <v>5420</v>
      </c>
      <c r="H10" s="26" t="n">
        <v>2390</v>
      </c>
      <c r="I10" s="26" t="n">
        <v>5910</v>
      </c>
      <c r="J10" s="26" t="n">
        <v>4850</v>
      </c>
      <c r="K10" s="26" t="n">
        <v>4930</v>
      </c>
      <c r="L10" s="26" t="n">
        <v>6040</v>
      </c>
      <c r="M10" s="26" t="n">
        <v>6180</v>
      </c>
      <c r="O10" s="28" t="inlineStr">
        <is>
          <t>=INDEX(B2:M20, MATCH(name, A2:A20, 0), MATCH(month, B1:M1, 0))</t>
        </is>
      </c>
    </row>
    <row r="11">
      <c r="A11" s="12" t="inlineStr">
        <is>
          <t>Dev</t>
        </is>
      </c>
      <c r="B11" s="26" t="n">
        <v>3600</v>
      </c>
      <c r="C11" s="26" t="n">
        <v>3740</v>
      </c>
      <c r="D11" s="26" t="n">
        <v>5550</v>
      </c>
      <c r="E11" s="26" t="n">
        <v>3790</v>
      </c>
      <c r="F11" s="26" t="n">
        <v>5040</v>
      </c>
      <c r="G11" s="26" t="n">
        <v>4540</v>
      </c>
      <c r="H11" s="26" t="n">
        <v>4960</v>
      </c>
      <c r="I11" s="26" t="n">
        <v>6080</v>
      </c>
      <c r="J11" s="26" t="n">
        <v>4330</v>
      </c>
      <c r="K11" s="26" t="n">
        <v>2350</v>
      </c>
      <c r="L11" s="26" t="n">
        <v>2470</v>
      </c>
      <c r="M11" s="26" t="n">
        <v>3380</v>
      </c>
      <c r="O11" s="11" t="inlineStr">
        <is>
          <t>Swap name and month for the cells that hold them (here P1 and P2), or for text in quotes like "Priya".</t>
        </is>
      </c>
    </row>
    <row r="12">
      <c r="A12" s="12" t="inlineStr">
        <is>
          <t>Emma</t>
        </is>
      </c>
      <c r="B12" s="26" t="n">
        <v>4420</v>
      </c>
      <c r="C12" s="26" t="n">
        <v>5560</v>
      </c>
      <c r="D12" s="26" t="n">
        <v>5400</v>
      </c>
      <c r="E12" s="26" t="n">
        <v>2330</v>
      </c>
      <c r="F12" s="26" t="n">
        <v>2310</v>
      </c>
      <c r="G12" s="26" t="n">
        <v>5740</v>
      </c>
      <c r="H12" s="26" t="n">
        <v>5590</v>
      </c>
      <c r="I12" s="26" t="n">
        <v>3580</v>
      </c>
      <c r="J12" s="26" t="n">
        <v>5310</v>
      </c>
      <c r="K12" s="26" t="n">
        <v>4950</v>
      </c>
      <c r="L12" s="26" t="n">
        <v>5480</v>
      </c>
      <c r="M12" s="26" t="n">
        <v>4280</v>
      </c>
    </row>
    <row r="13">
      <c r="A13" s="12" t="inlineStr">
        <is>
          <t>Farid</t>
        </is>
      </c>
      <c r="B13" s="26" t="n">
        <v>3450</v>
      </c>
      <c r="C13" s="26" t="n">
        <v>5660</v>
      </c>
      <c r="D13" s="26" t="n">
        <v>3970</v>
      </c>
      <c r="E13" s="26" t="n">
        <v>5420</v>
      </c>
      <c r="F13" s="26" t="n">
        <v>3770</v>
      </c>
      <c r="G13" s="26" t="n">
        <v>2110</v>
      </c>
      <c r="H13" s="26" t="n">
        <v>4360</v>
      </c>
      <c r="I13" s="26" t="n">
        <v>3810</v>
      </c>
      <c r="J13" s="26" t="n">
        <v>2860</v>
      </c>
      <c r="K13" s="26" t="n">
        <v>5120</v>
      </c>
      <c r="L13" s="26" t="n">
        <v>2590</v>
      </c>
      <c r="M13" s="26" t="n">
        <v>4520</v>
      </c>
    </row>
    <row r="14">
      <c r="A14" s="12" t="inlineStr">
        <is>
          <t>Grace</t>
        </is>
      </c>
      <c r="B14" s="26" t="n">
        <v>2300</v>
      </c>
      <c r="C14" s="26" t="n">
        <v>3110</v>
      </c>
      <c r="D14" s="26" t="n">
        <v>5930</v>
      </c>
      <c r="E14" s="26" t="n">
        <v>3470</v>
      </c>
      <c r="F14" s="26" t="n">
        <v>2660</v>
      </c>
      <c r="G14" s="26" t="n">
        <v>5780</v>
      </c>
      <c r="H14" s="26" t="n">
        <v>3260</v>
      </c>
      <c r="I14" s="26" t="n">
        <v>4030</v>
      </c>
      <c r="J14" s="26" t="n">
        <v>4000</v>
      </c>
      <c r="K14" s="26" t="n">
        <v>4540</v>
      </c>
      <c r="L14" s="26" t="n">
        <v>2410</v>
      </c>
      <c r="M14" s="26" t="n">
        <v>2850</v>
      </c>
    </row>
    <row r="15">
      <c r="A15" s="12" t="inlineStr">
        <is>
          <t>Hugo</t>
        </is>
      </c>
      <c r="B15" s="26" t="n">
        <v>4290</v>
      </c>
      <c r="C15" s="26" t="n">
        <v>4050</v>
      </c>
      <c r="D15" s="26" t="n">
        <v>4810</v>
      </c>
      <c r="E15" s="26" t="n">
        <v>3420</v>
      </c>
      <c r="F15" s="26" t="n">
        <v>2700</v>
      </c>
      <c r="G15" s="26" t="n">
        <v>6190</v>
      </c>
      <c r="H15" s="26" t="n">
        <v>4200</v>
      </c>
      <c r="I15" s="26" t="n">
        <v>4810</v>
      </c>
      <c r="J15" s="26" t="n">
        <v>3420</v>
      </c>
      <c r="K15" s="26" t="n">
        <v>5610</v>
      </c>
      <c r="L15" s="26" t="n">
        <v>4120</v>
      </c>
      <c r="M15" s="26" t="n">
        <v>3830</v>
      </c>
    </row>
    <row r="16">
      <c r="A16" s="12" t="inlineStr">
        <is>
          <t>Ines</t>
        </is>
      </c>
      <c r="B16" s="26" t="n">
        <v>5490</v>
      </c>
      <c r="C16" s="26" t="n">
        <v>3940</v>
      </c>
      <c r="D16" s="26" t="n">
        <v>3180</v>
      </c>
      <c r="E16" s="26" t="n">
        <v>2770</v>
      </c>
      <c r="F16" s="26" t="n">
        <v>2420</v>
      </c>
      <c r="G16" s="26" t="n">
        <v>2900</v>
      </c>
      <c r="H16" s="26" t="n">
        <v>2770</v>
      </c>
      <c r="I16" s="26" t="n">
        <v>3180</v>
      </c>
      <c r="J16" s="26" t="n">
        <v>5370</v>
      </c>
      <c r="K16" s="26" t="n">
        <v>3190</v>
      </c>
      <c r="L16" s="26" t="n">
        <v>2060</v>
      </c>
      <c r="M16" s="26" t="n">
        <v>4480</v>
      </c>
    </row>
    <row r="17">
      <c r="A17" s="12" t="inlineStr">
        <is>
          <t>Jonas</t>
        </is>
      </c>
      <c r="B17" s="26" t="n">
        <v>5010</v>
      </c>
      <c r="C17" s="26" t="n">
        <v>2930</v>
      </c>
      <c r="D17" s="26" t="n">
        <v>3340</v>
      </c>
      <c r="E17" s="26" t="n">
        <v>3440</v>
      </c>
      <c r="F17" s="26" t="n">
        <v>2020</v>
      </c>
      <c r="G17" s="26" t="n">
        <v>2740</v>
      </c>
      <c r="H17" s="26" t="n">
        <v>4140</v>
      </c>
      <c r="I17" s="26" t="n">
        <v>4730</v>
      </c>
      <c r="J17" s="26" t="n">
        <v>3890</v>
      </c>
      <c r="K17" s="26" t="n">
        <v>5120</v>
      </c>
      <c r="L17" s="26" t="n">
        <v>4890</v>
      </c>
      <c r="M17" s="26" t="n">
        <v>3630</v>
      </c>
    </row>
    <row r="18">
      <c r="A18" s="12" t="inlineStr">
        <is>
          <t>Kofi</t>
        </is>
      </c>
      <c r="B18" s="26" t="n">
        <v>2640</v>
      </c>
      <c r="C18" s="26" t="n">
        <v>5530</v>
      </c>
      <c r="D18" s="26" t="n">
        <v>4630</v>
      </c>
      <c r="E18" s="26" t="n">
        <v>5160</v>
      </c>
      <c r="F18" s="26" t="n">
        <v>5350</v>
      </c>
      <c r="G18" s="26" t="n">
        <v>5460</v>
      </c>
      <c r="H18" s="26" t="n">
        <v>5780</v>
      </c>
      <c r="I18" s="26" t="n">
        <v>2270</v>
      </c>
      <c r="J18" s="26" t="n">
        <v>4330</v>
      </c>
      <c r="K18" s="26" t="n">
        <v>5990</v>
      </c>
      <c r="L18" s="26" t="n">
        <v>5480</v>
      </c>
      <c r="M18" s="26" t="n">
        <v>6080</v>
      </c>
    </row>
    <row r="19">
      <c r="A19" s="12" t="inlineStr">
        <is>
          <t>Lena</t>
        </is>
      </c>
      <c r="B19" s="26" t="n">
        <v>4860</v>
      </c>
      <c r="C19" s="26" t="n">
        <v>4000</v>
      </c>
      <c r="D19" s="26" t="n">
        <v>4030</v>
      </c>
      <c r="E19" s="26" t="n">
        <v>4040</v>
      </c>
      <c r="F19" s="26" t="n">
        <v>4010</v>
      </c>
      <c r="G19" s="26" t="n">
        <v>2530</v>
      </c>
      <c r="H19" s="26" t="n">
        <v>4460</v>
      </c>
      <c r="I19" s="26" t="n">
        <v>5240</v>
      </c>
      <c r="J19" s="26" t="n">
        <v>4050</v>
      </c>
      <c r="K19" s="26" t="n">
        <v>2310</v>
      </c>
      <c r="L19" s="26" t="n">
        <v>2970</v>
      </c>
      <c r="M19" s="26" t="n">
        <v>2340</v>
      </c>
    </row>
    <row r="20">
      <c r="A20" s="12" t="inlineStr">
        <is>
          <t>Marco</t>
        </is>
      </c>
      <c r="B20" s="26" t="n">
        <v>3060</v>
      </c>
      <c r="C20" s="26" t="n">
        <v>4250</v>
      </c>
      <c r="D20" s="26" t="n">
        <v>2830</v>
      </c>
      <c r="E20" s="26" t="n">
        <v>2560</v>
      </c>
      <c r="F20" s="26" t="n">
        <v>3740</v>
      </c>
      <c r="G20" s="26" t="n">
        <v>5070</v>
      </c>
      <c r="H20" s="26" t="n">
        <v>2260</v>
      </c>
      <c r="I20" s="26" t="n">
        <v>2520</v>
      </c>
      <c r="J20" s="26" t="n">
        <v>2000</v>
      </c>
      <c r="K20" s="26" t="n">
        <v>4900</v>
      </c>
      <c r="L20" s="26" t="n">
        <v>2770</v>
      </c>
      <c r="M20" s="26" t="n">
        <v>4740</v>
      </c>
    </row>
    <row r="22">
      <c r="A22" s="11" t="inlineStr">
        <is>
          <t>Mint cells are inputs: change them and watch the results update. Data sits in the same cells as the article.</t>
        </is>
      </c>
    </row>
  </sheetData>
  <pageMargins left="0.75" right="0.75" top="1" bottom="1" header="0.5" footer="0.5"/>
  <pageSetup orientation="landscape" fitToHeight="1" fitToWidth="1"/>
</worksheet>
</file>

<file path=xl/worksheets/sheet7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J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0" customWidth="1" min="4" max="4"/>
    <col width="3" customWidth="1" min="5" max="5"/>
    <col width="4" customWidth="1" min="6" max="6"/>
    <col width="58.86" customWidth="1" min="7" max="7"/>
    <col width="14" customWidth="1" min="8" max="8"/>
    <col width="13" customWidth="1" min="9" max="9"/>
    <col width="84" customWidth="1" min="10" max="10"/>
  </cols>
  <sheetData>
    <row r="1">
      <c r="A1" s="6" t="inlineStr">
        <is>
          <t>Product ID</t>
        </is>
      </c>
      <c r="B1" s="6" t="inlineStr">
        <is>
          <t>Product</t>
        </is>
      </c>
      <c r="C1" s="6" t="inlineStr">
        <is>
          <t>Category</t>
        </is>
      </c>
      <c r="D1" s="6" t="inlineStr">
        <is>
          <t>Price</t>
        </is>
      </c>
      <c r="F1" s="6" t="inlineStr">
        <is>
          <t>#</t>
        </is>
      </c>
      <c r="G1" s="6" t="inlineStr">
        <is>
          <t>Practice task</t>
        </is>
      </c>
      <c r="H1" s="6" t="inlineStr">
        <is>
          <t>Your answer</t>
        </is>
      </c>
      <c r="I1" s="6" t="inlineStr">
        <is>
          <t>Check</t>
        </is>
      </c>
      <c r="J1" s="6" t="inlineStr">
        <is>
          <t>Hint</t>
        </is>
      </c>
    </row>
    <row r="2">
      <c r="A2" s="12" t="inlineStr">
        <is>
          <t>P-101</t>
        </is>
      </c>
      <c r="B2" s="12" t="inlineStr">
        <is>
          <t>Flat white</t>
        </is>
      </c>
      <c r="C2" s="12" t="inlineStr">
        <is>
          <t>Coffee</t>
        </is>
      </c>
      <c r="D2" s="13" t="n">
        <v>3.8</v>
      </c>
      <c r="F2" s="29" t="n">
        <v>1</v>
      </c>
      <c r="G2" s="20" t="inlineStr">
        <is>
          <t>Price of P-102. Use VLOOKUP.</t>
        </is>
      </c>
      <c r="H2" s="13" t="n"/>
      <c r="I2" s="29">
        <f>IFERROR(IF(H2="","",IF(ROUND(H2,2)=ROUND(INDEX(D2:D6,MATCH("P-102",A2:A6,0)),2),"✓ Correct","Try again")),"Try again")</f>
      </c>
      <c r="J2" s="30" t="inlineStr">
        <is>
          <t>Pattern: VLOOKUP(what, table, column number, FALSE). Price is column 4.</t>
        </is>
      </c>
    </row>
    <row r="3">
      <c r="A3" s="12" t="inlineStr">
        <is>
          <t>P-102</t>
        </is>
      </c>
      <c r="B3" s="12" t="inlineStr">
        <is>
          <t>Oat latte</t>
        </is>
      </c>
      <c r="C3" s="12" t="inlineStr">
        <is>
          <t>Coffee</t>
        </is>
      </c>
      <c r="D3" s="13" t="n">
        <v>4.2</v>
      </c>
      <c r="F3" s="29" t="n">
        <v>2</v>
      </c>
      <c r="G3" s="20" t="inlineStr">
        <is>
          <t>Category of the Croissant. Use XLOOKUP.</t>
        </is>
      </c>
      <c r="H3" s="31" t="n"/>
      <c r="I3" s="29">
        <f>IFERROR(IF(H3="","",IF(H3=INDEX(C2:C6,MATCH("Croissant",B2:B6,0)),"✓ Correct","Try again")),"Try again")</f>
      </c>
      <c r="J3" s="30" t="inlineStr">
        <is>
          <t>Look in the Product column (B), return the Category column (C).</t>
        </is>
      </c>
    </row>
    <row r="4">
      <c r="A4" s="12" t="inlineStr">
        <is>
          <t>P-103</t>
        </is>
      </c>
      <c r="B4" s="12" t="inlineStr">
        <is>
          <t>Croissant</t>
        </is>
      </c>
      <c r="C4" s="12" t="inlineStr">
        <is>
          <t>Bakery</t>
        </is>
      </c>
      <c r="D4" s="13" t="n">
        <v>2.9</v>
      </c>
      <c r="F4" s="29" t="n">
        <v>3</v>
      </c>
      <c r="G4" s="20" t="inlineStr">
        <is>
          <t>Product ID of Banana bread (a left lookup).</t>
        </is>
      </c>
      <c r="H4" s="31" t="n"/>
      <c r="I4" s="29">
        <f>IFERROR(IF(H4="","",IF(H4=INDEX(A2:A6,MATCH("Banana bread",B2:B6,0)),"✓ Correct","Try again")),"Try again")</f>
      </c>
      <c r="J4" s="30" t="inlineStr">
        <is>
          <t>VLOOKUP can't look left. XLOOKUP or INDEX/MATCH can: return column A.</t>
        </is>
      </c>
    </row>
    <row r="5">
      <c r="A5" s="12" t="inlineStr">
        <is>
          <t>P-104</t>
        </is>
      </c>
      <c r="B5" s="12" t="inlineStr">
        <is>
          <t>Banana bread</t>
        </is>
      </c>
      <c r="C5" s="12" t="inlineStr">
        <is>
          <t>Bakery</t>
        </is>
      </c>
      <c r="D5" s="13" t="n">
        <v>3.5</v>
      </c>
      <c r="F5" s="29" t="n">
        <v>4</v>
      </c>
      <c r="G5" s="20" t="inlineStr">
        <is>
          <t>Price of P-110, or the text "Not found".</t>
        </is>
      </c>
      <c r="H5" s="31" t="n"/>
      <c r="I5" s="29">
        <f>IFERROR(IF(H5="","",IF(H5=IFERROR(INDEX(D2:D6,MATCH("P-110",A2:A6,0)),"Not found"),"✓ Correct","Try again")),"Try again")</f>
      </c>
      <c r="J5" s="30" t="inlineStr">
        <is>
          <t>XLOOKUP has a 4th argument for this. With INDEX/MATCH, wrap it in IFERROR(…, "Not found").</t>
        </is>
      </c>
    </row>
    <row r="6">
      <c r="A6" s="12" t="inlineStr">
        <is>
          <t>P-105</t>
        </is>
      </c>
      <c r="B6" s="12" t="inlineStr">
        <is>
          <t>Lemonade</t>
        </is>
      </c>
      <c r="C6" s="12" t="inlineStr">
        <is>
          <t>Drinks</t>
        </is>
      </c>
      <c r="D6" s="13" t="n">
        <v>3</v>
      </c>
      <c r="F6" s="29" t="n">
        <v>5</v>
      </c>
      <c r="G6" s="20" t="inlineStr">
        <is>
          <t>Which row of the list is Lemonade in? (1 = first product)</t>
        </is>
      </c>
      <c r="H6" s="32" t="n"/>
      <c r="I6" s="29">
        <f>IFERROR(IF(H6="","",IF(ROUND(H6,2)=ROUND(SUMPRODUCT((B2:B6="Lemonade")*(ROW(B2:B6)-1)),2),"✓ Correct","Try again")),"Try again")</f>
      </c>
      <c r="J6" s="30" t="inlineStr">
        <is>
          <t>That's MATCH's job: =MATCH(what, where to look, 0).</t>
        </is>
      </c>
    </row>
    <row r="8">
      <c r="G8" s="5" t="inlineStr">
        <is>
          <t>Practice: your turn</t>
        </is>
      </c>
    </row>
    <row r="9">
      <c r="G9" s="11" t="inlineStr">
        <is>
          <t>Type a formula in each mint cell, using the data on the left. The check updates instantly. Stuck? Read the hint.</t>
        </is>
      </c>
    </row>
    <row r="10">
      <c r="G10" s="11" t="inlineStr">
        <is>
          <t>Excel 2019 or older? Use VLOOKUP or INDEX/MATCH for tasks 2 and 4: XLOOKUP won't work there.</t>
        </is>
      </c>
    </row>
    <row r="12">
      <c r="A12" s="11" t="inlineStr">
        <is>
          <t>Same price list as the examples. Change it if you like: the checks recalculate.</t>
        </is>
      </c>
    </row>
  </sheetData>
  <conditionalFormatting sqref="I2:I6">
    <cfRule type="expression" priority="1" dxfId="0">
      <formula>I2="✓ Correct"</formula>
    </cfRule>
    <cfRule type="expression" priority="2" dxfId="1">
      <formula>I2="Try again"</formula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B3:D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44" customWidth="1" min="3" max="3"/>
    <col width="64" customWidth="1" min="4" max="4"/>
  </cols>
  <sheetData>
    <row r="1" ht="42" customHeight="1"/>
    <row r="3">
      <c r="B3" s="1" t="inlineStr">
        <is>
          <t>Lookups: Excel vs Google Sheets</t>
        </is>
      </c>
    </row>
    <row r="4">
      <c r="B4" s="2" t="inlineStr">
        <is>
          <t>The formulas are the same in both. What changes is which versions have them.</t>
        </is>
      </c>
    </row>
    <row r="6">
      <c r="B6" s="6" t="inlineStr">
        <is>
          <t>Function</t>
        </is>
      </c>
      <c r="C6" s="6" t="inlineStr">
        <is>
          <t>Google Sheets</t>
        </is>
      </c>
      <c r="D6" s="6" t="inlineStr">
        <is>
          <t>Excel</t>
        </is>
      </c>
    </row>
    <row r="7" ht="34" customHeight="1">
      <c r="B7" s="33" t="inlineStr">
        <is>
          <t>VLOOKUP</t>
        </is>
      </c>
      <c r="C7" s="34" t="inlineStr">
        <is>
          <t>Yes. Always end with FALSE (or 0) for an exact match.</t>
        </is>
      </c>
      <c r="D7" s="34" t="inlineStr">
        <is>
          <t>Every version. Same rule: FALSE or 0 at the end.</t>
        </is>
      </c>
    </row>
    <row r="8" ht="34" customHeight="1">
      <c r="B8" s="33" t="inlineStr">
        <is>
          <t>XLOOKUP</t>
        </is>
      </c>
      <c r="C8" s="34" t="inlineStr">
        <is>
          <t>Yes, same arguments as Excel.</t>
        </is>
      </c>
      <c r="D8" s="34" t="inlineStr">
        <is>
          <t>Microsoft 365, Excel 2021 or newer, Excel for the web. Not in Excel 2019 or older: you see #NAME?.</t>
        </is>
      </c>
    </row>
    <row r="9" ht="34" customHeight="1">
      <c r="B9" s="33" t="inlineStr">
        <is>
          <t>INDEX/MATCH</t>
        </is>
      </c>
      <c r="C9" s="34" t="inlineStr">
        <is>
          <t>Yes.</t>
        </is>
      </c>
      <c r="D9" s="34" t="inlineStr">
        <is>
          <t>Every version. The safe choice for files you send to people on old Excel.</t>
        </is>
      </c>
    </row>
    <row r="10" ht="34" customHeight="1">
      <c r="B10" s="33" t="inlineStr">
        <is>
          <t>MATCH without the 0</t>
        </is>
      </c>
      <c r="C10" s="34" t="inlineStr">
        <is>
          <t>Approximate match (needs sorted data). Always write 0.</t>
        </is>
      </c>
      <c r="D10" s="34" t="inlineStr">
        <is>
          <t>Same.</t>
        </is>
      </c>
    </row>
    <row r="11" ht="34" customHeight="1">
      <c r="B11" s="33" t="inlineStr">
        <is>
          <t>Nothing found</t>
        </is>
      </c>
      <c r="C11" s="34" t="inlineStr">
        <is>
          <t>#N/A. XLOOKUP's 4th argument or IFERROR shows your own text.</t>
        </is>
      </c>
      <c r="D11" s="34" t="inlineStr">
        <is>
          <t>Same.</t>
        </is>
      </c>
    </row>
  </sheetData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2026-09-30T02:06:18Z</dcterms:created>
  <dcterms:modified xmlns:dcterms="http://purl.org/dc/terms/" xmlns:xsi="http://www.w3.org/2001/XMLSchema-instance" xsi:type="dcterms:W3CDTF">2026-09-30T02:06:18Z</dcterms:modified>
</cp:coreProperties>
</file>